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B83" i="1" l="1"/>
  <c r="C74" i="1" l="1"/>
  <c r="C67" i="1"/>
  <c r="C68" i="1"/>
  <c r="C69" i="1"/>
  <c r="C72" i="1"/>
  <c r="C80" i="1"/>
  <c r="C82" i="1"/>
  <c r="C81" i="1"/>
  <c r="C79" i="1"/>
  <c r="C78" i="1"/>
  <c r="C77" i="1"/>
  <c r="C75" i="1"/>
  <c r="C70" i="1"/>
  <c r="C71" i="1"/>
  <c r="C73" i="1"/>
  <c r="C66" i="1"/>
  <c r="B64" i="1"/>
  <c r="B23" i="1" l="1"/>
  <c r="C52" i="1" l="1"/>
  <c r="C31" i="1" l="1"/>
  <c r="C40" i="1"/>
  <c r="C45" i="1"/>
  <c r="C63" i="1"/>
  <c r="C25" i="1"/>
  <c r="B93" i="1"/>
  <c r="C91" i="1" l="1"/>
  <c r="C76" i="1"/>
  <c r="C92" i="1"/>
  <c r="C90" i="1"/>
  <c r="C64" i="1"/>
  <c r="C20" i="1"/>
  <c r="C93" i="1" l="1"/>
  <c r="C22" i="1"/>
  <c r="C21" i="1"/>
  <c r="C23" i="1" l="1"/>
</calcChain>
</file>

<file path=xl/sharedStrings.xml><?xml version="1.0" encoding="utf-8"?>
<sst xmlns="http://schemas.openxmlformats.org/spreadsheetml/2006/main" count="109" uniqueCount="88">
  <si>
    <t>Normatividad aplicable a &lt;&lt;sujeto obligado&gt;&gt;</t>
  </si>
  <si>
    <t>Número de solicitudes de información</t>
  </si>
  <si>
    <t>% de solicitudes de información respecto del total</t>
  </si>
  <si>
    <t>Total</t>
  </si>
  <si>
    <t>Formato fracción VI del lineamiento tercero</t>
  </si>
  <si>
    <t>Perfil etario</t>
  </si>
  <si>
    <t>Menos de 18</t>
  </si>
  <si>
    <t>18 a 19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</si>
  <si>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</si>
  <si>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</si>
  <si>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</si>
  <si>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</si>
  <si>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</si>
  <si>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</si>
  <si>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</si>
  <si>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</si>
  <si>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</si>
  <si>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a 69</t>
  </si>
  <si>
    <t>70 y más</t>
  </si>
  <si>
    <t>Perfil sexual</t>
  </si>
  <si>
    <t>Mujeres</t>
  </si>
  <si>
    <t>Hombres</t>
  </si>
  <si>
    <t>No reportado</t>
  </si>
  <si>
    <t>Perfil de ocupación</t>
  </si>
  <si>
    <t>Ámbito Empresarial</t>
  </si>
  <si>
    <t>Ámbito Académico</t>
  </si>
  <si>
    <t>Ámbito Gubernamental</t>
  </si>
  <si>
    <t>Medios de Comunicación</t>
  </si>
  <si>
    <t>Otros</t>
  </si>
  <si>
    <t xml:space="preserve">     Actividades de extracción directa de bienes de la naturaleza sin transformaciones</t>
  </si>
  <si>
    <t xml:space="preserve">     Actividades que implican transformación de alimentos y materias primas</t>
  </si>
  <si>
    <t xml:space="preserve">     Servicios a la actividad empresarial</t>
  </si>
  <si>
    <t xml:space="preserve">     Servicios a la ciudadanía</t>
  </si>
  <si>
    <t xml:space="preserve">     Estudiante</t>
  </si>
  <si>
    <t xml:space="preserve">     Investigador</t>
  </si>
  <si>
    <t xml:space="preserve">     Profesor de tiempo completo</t>
  </si>
  <si>
    <t xml:space="preserve">     Profesor </t>
  </si>
  <si>
    <t xml:space="preserve">     Profesor Adjunto</t>
  </si>
  <si>
    <t xml:space="preserve">     Profesor e Investigador</t>
  </si>
  <si>
    <t xml:space="preserve">     Técnico Docente</t>
  </si>
  <si>
    <t xml:space="preserve">     Trabajador Administrativo</t>
  </si>
  <si>
    <t xml:space="preserve">     Federal</t>
  </si>
  <si>
    <t xml:space="preserve">     Estatal</t>
  </si>
  <si>
    <t xml:space="preserve">     Municipal</t>
  </si>
  <si>
    <t xml:space="preserve">     Radio</t>
  </si>
  <si>
    <t xml:space="preserve">     Televisión</t>
  </si>
  <si>
    <t xml:space="preserve">     Internet</t>
  </si>
  <si>
    <t xml:space="preserve">     Medio Impreso</t>
  </si>
  <si>
    <t xml:space="preserve">     Varios medios de comunicación</t>
  </si>
  <si>
    <t xml:space="preserve">     Medios Internacionales</t>
  </si>
  <si>
    <t xml:space="preserve">     Amas de Casa</t>
  </si>
  <si>
    <t xml:space="preserve">     Asociaciones Civiles</t>
  </si>
  <si>
    <t xml:space="preserve">     Asociaciones de Colonos</t>
  </si>
  <si>
    <t xml:space="preserve">     Cooperativas</t>
  </si>
  <si>
    <t xml:space="preserve">     Instituciones de Asistencia Privada</t>
  </si>
  <si>
    <t xml:space="preserve">     Organizaciones No Gubernamentales Internacionales</t>
  </si>
  <si>
    <t xml:space="preserve">     Organizaciones No Gubernamentales Nacionales</t>
  </si>
  <si>
    <t xml:space="preserve">     Partidos Políticos</t>
  </si>
  <si>
    <t xml:space="preserve">     Sindicatos</t>
  </si>
  <si>
    <t xml:space="preserve">     Otras no incluidas anteriormente</t>
  </si>
  <si>
    <t>Perfil educativo</t>
  </si>
  <si>
    <t>Sin instrucción formal</t>
  </si>
  <si>
    <t>Primaria trunca</t>
  </si>
  <si>
    <t>Secundaria trunca</t>
  </si>
  <si>
    <t>Licenciatura trunca</t>
  </si>
  <si>
    <t>Bachillerato trunco</t>
  </si>
  <si>
    <t>Primaria concluida</t>
  </si>
  <si>
    <t>Secundaria concluida</t>
  </si>
  <si>
    <t>Bachillerato concluido</t>
  </si>
  <si>
    <t>Licenciatura concluido</t>
  </si>
  <si>
    <t>Técnico superior trunco</t>
  </si>
  <si>
    <t>Técnico superior concluido</t>
  </si>
  <si>
    <t>Posgrado trunco</t>
  </si>
  <si>
    <t>Posgrado concluido</t>
  </si>
  <si>
    <t>Maestría</t>
  </si>
  <si>
    <t>Doctorado</t>
  </si>
  <si>
    <t>Otro</t>
  </si>
  <si>
    <t>Pertenencia a comunidades indígenas</t>
  </si>
  <si>
    <t>Sí</t>
  </si>
  <si>
    <t>No</t>
  </si>
  <si>
    <t>¿El solicitante requirió algún ajuste razonable?</t>
  </si>
  <si>
    <t>Tipos de ajuste solicitados</t>
  </si>
  <si>
    <t>Tipos de ajuste aplicados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</si>
  <si>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</si>
  <si>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No Reportado</t>
  </si>
  <si>
    <t xml:space="preserve">Periodo de actualización de la información: trimestral 01/01/2019 - 31/03/2019. </t>
  </si>
  <si>
    <t>Fecha de actualización: 10/05/2019</t>
  </si>
  <si>
    <t>Fecha de validación: 10/05/2019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</si>
</sst>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_-* #,##0.0000_-;\-* #,##0.0000_-;_-* &quot;-&quot;??_-;_-@_-"/>
    <numFmt numFmtId="168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0" fillId="3" borderId="1" xfId="0" applyFont="1" applyFill="1" applyBorder="1"/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3" borderId="1" xfId="0" applyFont="1" applyFill="1" applyBorder="1"/>
    <xf numFmtId="0" fontId="3" fillId="3" borderId="3" xfId="0" applyFont="1" applyFill="1" applyBorder="1"/>
    <xf numFmtId="0" fontId="0" fillId="0" borderId="2" xfId="0" applyBorder="1" applyAlignment="1">
      <alignment horizontal="left"/>
    </xf>
    <xf numFmtId="164" fontId="0" fillId="0" borderId="3" xfId="0" applyNumberFormat="1" applyFont="1" applyBorder="1"/>
    <xf numFmtId="164" fontId="0" fillId="4" borderId="3" xfId="0" applyNumberFormat="1" applyFont="1" applyFill="1" applyBorder="1"/>
    <xf numFmtId="2" fontId="0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0" xfId="0" applyFont="1" applyFill="1" applyBorder="1"/>
    <xf numFmtId="0" fontId="3" fillId="4" borderId="3" xfId="0" applyFont="1" applyFill="1" applyBorder="1"/>
    <xf numFmtId="165" fontId="0" fillId="3" borderId="1" xfId="0" applyNumberFormat="1" applyFont="1" applyFill="1" applyBorder="1"/>
    <xf numFmtId="166" fontId="0" fillId="3" borderId="1" xfId="0" applyNumberFormat="1" applyFont="1" applyFill="1" applyBorder="1"/>
    <xf numFmtId="167" fontId="0" fillId="3" borderId="1" xfId="1" applyNumberFormat="1" applyFont="1" applyFill="1" applyBorder="1"/>
    <xf numFmtId="168" fontId="0" fillId="3" borderId="1" xfId="0" applyNumberFormat="1" applyFont="1" applyFill="1" applyBorder="1"/>
    <xf numFmtId="1" fontId="3" fillId="3" borderId="1" xfId="0" applyNumberFormat="1" applyFont="1" applyFill="1" applyBorder="1"/>
    <xf numFmtId="166" fontId="0" fillId="0" borderId="3" xfId="0" applyNumberFormat="1" applyFont="1" applyBorder="1"/>
    <xf numFmtId="166" fontId="0" fillId="4" borderId="3" xfId="0" applyNumberFormat="1" applyFont="1" applyFill="1" applyBorder="1"/>
    <xf numFmtId="1" fontId="3" fillId="4" borderId="3" xfId="0" applyNumberFormat="1" applyFont="1" applyFill="1" applyBorder="1"/>
    <xf numFmtId="0" fontId="5" fillId="3" borderId="3" xfId="0" applyFont="1" applyFill="1" applyBorder="1"/>
    <xf numFmtId="164" fontId="5" fillId="3" borderId="3" xfId="0" applyNumberFormat="1" applyFont="1" applyFill="1" applyBorder="1"/>
    <xf numFmtId="0" fontId="5" fillId="3" borderId="1" xfId="0" applyFont="1" applyFill="1" applyBorder="1"/>
    <xf numFmtId="0" fontId="0" fillId="0" borderId="3" xfId="0" applyFont="1" applyFill="1" applyBorder="1"/>
    <xf numFmtId="166" fontId="0" fillId="5" borderId="3" xfId="0" applyNumberFormat="1" applyFont="1" applyFill="1" applyBorder="1"/>
    <xf numFmtId="0" fontId="0" fillId="6" borderId="3" xfId="0" applyFont="1" applyFill="1" applyBorder="1"/>
  </cellXfs>
  <cellStyles count="2">
    <cellStyle name="Millares" xfId="1" builtinId="3"/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0</xdr:rowOff>
    </xdr:from>
    <xdr:to>
      <xdr:col>8</xdr:col>
      <xdr:colOff>238124</xdr:colOff>
      <xdr:row>105</xdr:row>
      <xdr:rowOff>9525</xdr:rowOff>
    </xdr:to>
    <xdr:sp macro="" textlink="">
      <xdr:nvSpPr>
        <xdr:cNvPr id="2" name="CuadroTexto 1"/>
        <xdr:cNvSpPr txBox="1"/>
      </xdr:nvSpPr>
      <xdr:spPr>
        <a:xfrm>
          <a:off x="0" y="19812000"/>
          <a:ext cx="11515724" cy="11525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PARA INAI]</a:t>
          </a: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edad  ni la pertenencia a comunidades indigenas.</a:t>
          </a: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el procedimiento sumario, no se registra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perfil de los solicitantes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topLeftCell="A83" workbookViewId="0">
      <selection activeCell="E90" sqref="E90"/>
    </sheetView>
  </sheetViews>
  <sheetFormatPr baseColWidth="10" defaultRowHeight="14.4" x14ac:dyDescent="0.3"/>
  <cols>
    <col min="1" max="1" width="34" customWidth="1"/>
    <col min="2" max="2" width="21.33203125" bestFit="1" customWidth="1"/>
    <col min="3" max="3" width="28.109375" bestFit="1" customWidth="1"/>
    <col min="4" max="5" width="25.6640625" customWidth="1"/>
  </cols>
  <sheetData>
    <row r="1" spans="1:3" x14ac:dyDescent="0.3">
      <c r="A1" s="5" t="s">
        <v>4</v>
      </c>
    </row>
    <row r="2" spans="1:3" ht="15" customHeight="1" x14ac:dyDescent="0.3">
      <c r="A2" s="8" t="s">
        <v>0</v>
      </c>
    </row>
    <row r="3" spans="1:3" ht="30" customHeight="1" x14ac:dyDescent="0.3">
      <c r="A3" s="4" t="s">
        <v>5</v>
      </c>
      <c r="B3" s="4" t="s">
        <v>1</v>
      </c>
      <c r="C3" s="4" t="s">
        <v>2</v>
      </c>
    </row>
    <row r="4" spans="1:3" ht="15" customHeight="1" x14ac:dyDescent="0.3">
      <c r="A4" s="2" t="s">
        <v>6</v>
      </c>
      <c r="B4" s="2"/>
      <c r="C4" s="2"/>
    </row>
    <row r="5" spans="1:3" ht="15" customHeight="1" x14ac:dyDescent="0.3">
      <c r="A5" s="3" t="s">
        <v>7</v>
      </c>
      <c r="B5" s="3"/>
      <c r="C5" s="3"/>
    </row>
    <row r="6" spans="1:3" ht="15" customHeight="1" x14ac:dyDescent="0.3">
      <c r="A6" s="1" t="s">
        <v>8</v>
      </c>
      <c r="B6" s="1"/>
      <c r="C6" s="1"/>
    </row>
    <row r="7" spans="1:3" ht="15" customHeight="1" x14ac:dyDescent="0.3">
      <c r="A7" s="3" t="s">
        <v>9</v>
      </c>
      <c r="B7" s="3"/>
      <c r="C7" s="3"/>
    </row>
    <row r="8" spans="1:3" ht="15" customHeight="1" x14ac:dyDescent="0.3">
      <c r="A8" s="1" t="s">
        <v>10</v>
      </c>
      <c r="B8" s="1"/>
      <c r="C8" s="1"/>
    </row>
    <row r="9" spans="1:3" ht="15" customHeight="1" x14ac:dyDescent="0.3">
      <c r="A9" s="3" t="s">
        <v>11</v>
      </c>
      <c r="B9" s="3"/>
      <c r="C9" s="3"/>
    </row>
    <row r="10" spans="1:3" ht="15" customHeight="1" x14ac:dyDescent="0.3">
      <c r="A10" s="1" t="s">
        <v>12</v>
      </c>
      <c r="B10" s="1"/>
      <c r="C10" s="1"/>
    </row>
    <row r="11" spans="1:3" ht="15" customHeight="1" x14ac:dyDescent="0.3">
      <c r="A11" s="3" t="s">
        <v>13</v>
      </c>
      <c r="B11" s="3"/>
      <c r="C11" s="3"/>
    </row>
    <row r="12" spans="1:3" ht="15" customHeight="1" x14ac:dyDescent="0.3">
      <c r="A12" s="2" t="s">
        <v>14</v>
      </c>
      <c r="B12" s="2"/>
      <c r="C12" s="2"/>
    </row>
    <row r="13" spans="1:3" ht="15" customHeight="1" x14ac:dyDescent="0.3">
      <c r="A13" s="3" t="s">
        <v>15</v>
      </c>
      <c r="B13" s="3"/>
      <c r="C13" s="3"/>
    </row>
    <row r="14" spans="1:3" ht="15" customHeight="1" x14ac:dyDescent="0.3">
      <c r="A14" s="2" t="s">
        <v>16</v>
      </c>
      <c r="B14" s="2"/>
      <c r="C14" s="2"/>
    </row>
    <row r="15" spans="1:3" ht="15" customHeight="1" x14ac:dyDescent="0.3">
      <c r="A15" s="3" t="s">
        <v>17</v>
      </c>
      <c r="B15" s="3"/>
      <c r="C15" s="3"/>
    </row>
    <row r="16" spans="1:3" ht="15" customHeight="1" x14ac:dyDescent="0.3">
      <c r="A16" s="1" t="s">
        <v>18</v>
      </c>
      <c r="B16" s="1"/>
      <c r="C16" s="1"/>
    </row>
    <row r="17" spans="1:3" ht="15" customHeight="1" x14ac:dyDescent="0.3">
      <c r="A17" s="3" t="s">
        <v>22</v>
      </c>
      <c r="B17" s="3">
        <v>9950</v>
      </c>
      <c r="C17" s="3">
        <v>100</v>
      </c>
    </row>
    <row r="18" spans="1:3" ht="15" customHeight="1" x14ac:dyDescent="0.3">
      <c r="A18" s="6" t="s">
        <v>3</v>
      </c>
      <c r="B18" s="25">
        <v>9950</v>
      </c>
      <c r="C18" s="25">
        <v>100</v>
      </c>
    </row>
    <row r="19" spans="1:3" ht="30" customHeight="1" x14ac:dyDescent="0.3">
      <c r="A19" s="4" t="s">
        <v>19</v>
      </c>
      <c r="B19" s="4" t="s">
        <v>1</v>
      </c>
      <c r="C19" s="4" t="s">
        <v>2</v>
      </c>
    </row>
    <row r="20" spans="1:3" ht="15" customHeight="1" x14ac:dyDescent="0.3">
      <c r="A20" s="3" t="s">
        <v>20</v>
      </c>
      <c r="B20" s="3">
        <v>205</v>
      </c>
      <c r="C20" s="9">
        <f>(B20*100)/(B23)</f>
        <v>2.0603015075376883</v>
      </c>
    </row>
    <row r="21" spans="1:3" ht="15" customHeight="1" x14ac:dyDescent="0.3">
      <c r="A21" s="1" t="s">
        <v>21</v>
      </c>
      <c r="B21" s="1">
        <v>689</v>
      </c>
      <c r="C21" s="10">
        <f>(B21)*100/B23</f>
        <v>6.924623115577889</v>
      </c>
    </row>
    <row r="22" spans="1:3" ht="15" customHeight="1" x14ac:dyDescent="0.3">
      <c r="A22" s="3" t="s">
        <v>22</v>
      </c>
      <c r="B22" s="3">
        <v>9056</v>
      </c>
      <c r="C22" s="9">
        <f>(B22)*100/B23</f>
        <v>91.015075376884425</v>
      </c>
    </row>
    <row r="23" spans="1:3" ht="15" customHeight="1" x14ac:dyDescent="0.3">
      <c r="A23" s="7" t="s">
        <v>3</v>
      </c>
      <c r="B23" s="23">
        <f>SUM(B20:B22)</f>
        <v>9950</v>
      </c>
      <c r="C23" s="24">
        <f>SUM(C20:C22)</f>
        <v>100</v>
      </c>
    </row>
    <row r="24" spans="1:3" ht="30" customHeight="1" x14ac:dyDescent="0.3">
      <c r="A24" s="4" t="s">
        <v>23</v>
      </c>
      <c r="B24" s="4" t="s">
        <v>1</v>
      </c>
      <c r="C24" s="4" t="s">
        <v>2</v>
      </c>
    </row>
    <row r="25" spans="1:3" ht="15" customHeight="1" x14ac:dyDescent="0.3">
      <c r="A25" s="1" t="s">
        <v>24</v>
      </c>
      <c r="B25" s="6">
        <v>21</v>
      </c>
      <c r="C25" s="17">
        <f>(B25*100)/B64</f>
        <v>0.21105527638190955</v>
      </c>
    </row>
    <row r="26" spans="1:3" ht="15" customHeight="1" x14ac:dyDescent="0.3">
      <c r="A26" s="3" t="s">
        <v>29</v>
      </c>
      <c r="B26" s="3">
        <v>0</v>
      </c>
      <c r="C26" s="12"/>
    </row>
    <row r="27" spans="1:3" ht="15" customHeight="1" x14ac:dyDescent="0.3">
      <c r="A27" s="3" t="s">
        <v>30</v>
      </c>
      <c r="B27" s="3">
        <v>0</v>
      </c>
      <c r="C27" s="12"/>
    </row>
    <row r="28" spans="1:3" ht="15" customHeight="1" x14ac:dyDescent="0.3">
      <c r="A28" s="3" t="s">
        <v>31</v>
      </c>
      <c r="B28" s="3">
        <v>11</v>
      </c>
      <c r="C28" s="12"/>
    </row>
    <row r="29" spans="1:3" ht="15" customHeight="1" x14ac:dyDescent="0.3">
      <c r="A29" s="3" t="s">
        <v>32</v>
      </c>
      <c r="B29" s="3">
        <v>1</v>
      </c>
      <c r="C29" s="12"/>
    </row>
    <row r="30" spans="1:3" ht="15" customHeight="1" x14ac:dyDescent="0.3">
      <c r="A30" s="13" t="s">
        <v>22</v>
      </c>
      <c r="B30" s="13">
        <v>9</v>
      </c>
      <c r="C30" s="12"/>
    </row>
    <row r="31" spans="1:3" ht="15" customHeight="1" x14ac:dyDescent="0.3">
      <c r="A31" s="1" t="s">
        <v>25</v>
      </c>
      <c r="B31" s="6">
        <v>81</v>
      </c>
      <c r="C31" s="16">
        <f>(B31*100)/B64</f>
        <v>0.81407035175879394</v>
      </c>
    </row>
    <row r="32" spans="1:3" ht="15" customHeight="1" x14ac:dyDescent="0.3">
      <c r="A32" s="3" t="s">
        <v>33</v>
      </c>
      <c r="B32" s="3">
        <v>45</v>
      </c>
      <c r="C32" s="12"/>
    </row>
    <row r="33" spans="1:3" ht="15" customHeight="1" x14ac:dyDescent="0.3">
      <c r="A33" s="3" t="s">
        <v>34</v>
      </c>
      <c r="B33" s="3">
        <v>13</v>
      </c>
      <c r="C33" s="12"/>
    </row>
    <row r="34" spans="1:3" ht="15" customHeight="1" x14ac:dyDescent="0.3">
      <c r="A34" s="3" t="s">
        <v>35</v>
      </c>
      <c r="B34" s="3">
        <v>0</v>
      </c>
      <c r="C34" s="12"/>
    </row>
    <row r="35" spans="1:3" ht="15" customHeight="1" x14ac:dyDescent="0.3">
      <c r="A35" s="3" t="s">
        <v>36</v>
      </c>
      <c r="B35" s="3">
        <v>5</v>
      </c>
      <c r="C35" s="12"/>
    </row>
    <row r="36" spans="1:3" ht="15" customHeight="1" x14ac:dyDescent="0.3">
      <c r="A36" s="3" t="s">
        <v>37</v>
      </c>
      <c r="B36" s="3">
        <v>1</v>
      </c>
      <c r="C36" s="12"/>
    </row>
    <row r="37" spans="1:3" ht="15" customHeight="1" x14ac:dyDescent="0.3">
      <c r="A37" s="3" t="s">
        <v>38</v>
      </c>
      <c r="B37" s="3"/>
      <c r="C37" s="12"/>
    </row>
    <row r="38" spans="1:3" ht="15" customHeight="1" x14ac:dyDescent="0.3">
      <c r="A38" s="3" t="s">
        <v>39</v>
      </c>
      <c r="B38" s="3"/>
      <c r="C38" s="12"/>
    </row>
    <row r="39" spans="1:3" ht="15" customHeight="1" x14ac:dyDescent="0.3">
      <c r="A39" s="3" t="s">
        <v>40</v>
      </c>
      <c r="B39" s="3">
        <v>17</v>
      </c>
      <c r="C39" s="12"/>
    </row>
    <row r="40" spans="1:3" ht="15" customHeight="1" x14ac:dyDescent="0.3">
      <c r="A40" s="1" t="s">
        <v>26</v>
      </c>
      <c r="B40" s="6">
        <v>11</v>
      </c>
      <c r="C40" s="16">
        <f>(B40*100)/B64</f>
        <v>0.11055276381909548</v>
      </c>
    </row>
    <row r="41" spans="1:3" ht="15" customHeight="1" x14ac:dyDescent="0.3">
      <c r="A41" s="3" t="s">
        <v>41</v>
      </c>
      <c r="B41" s="3">
        <v>5</v>
      </c>
      <c r="C41" s="12"/>
    </row>
    <row r="42" spans="1:3" ht="15" customHeight="1" x14ac:dyDescent="0.3">
      <c r="A42" s="3" t="s">
        <v>42</v>
      </c>
      <c r="B42" s="3">
        <v>3</v>
      </c>
      <c r="C42" s="12"/>
    </row>
    <row r="43" spans="1:3" ht="15" customHeight="1" x14ac:dyDescent="0.3">
      <c r="A43" s="3" t="s">
        <v>43</v>
      </c>
      <c r="B43" s="3"/>
      <c r="C43" s="12"/>
    </row>
    <row r="44" spans="1:3" ht="15" customHeight="1" x14ac:dyDescent="0.3">
      <c r="A44" s="13" t="s">
        <v>84</v>
      </c>
      <c r="B44" s="3">
        <v>3</v>
      </c>
      <c r="C44" s="12"/>
    </row>
    <row r="45" spans="1:3" ht="15" customHeight="1" x14ac:dyDescent="0.3">
      <c r="A45" s="1" t="s">
        <v>27</v>
      </c>
      <c r="B45" s="6">
        <v>19</v>
      </c>
      <c r="C45" s="18">
        <f>(B45*100/B64)</f>
        <v>0.19095477386934673</v>
      </c>
    </row>
    <row r="46" spans="1:3" ht="15" customHeight="1" x14ac:dyDescent="0.3">
      <c r="A46" s="3" t="s">
        <v>44</v>
      </c>
      <c r="B46" s="3"/>
      <c r="C46" s="12"/>
    </row>
    <row r="47" spans="1:3" ht="15" customHeight="1" x14ac:dyDescent="0.3">
      <c r="A47" s="3" t="s">
        <v>45</v>
      </c>
      <c r="B47" s="3"/>
      <c r="C47" s="12"/>
    </row>
    <row r="48" spans="1:3" ht="15" customHeight="1" x14ac:dyDescent="0.3">
      <c r="A48" s="3" t="s">
        <v>46</v>
      </c>
      <c r="B48" s="3">
        <v>1</v>
      </c>
      <c r="C48" s="12"/>
    </row>
    <row r="49" spans="1:3" ht="15" customHeight="1" x14ac:dyDescent="0.3">
      <c r="A49" s="3" t="s">
        <v>47</v>
      </c>
      <c r="B49" s="3">
        <v>2</v>
      </c>
      <c r="C49" s="12"/>
    </row>
    <row r="50" spans="1:3" ht="15" customHeight="1" x14ac:dyDescent="0.3">
      <c r="A50" s="3" t="s">
        <v>48</v>
      </c>
      <c r="B50" s="3">
        <v>16</v>
      </c>
      <c r="C50" s="12"/>
    </row>
    <row r="51" spans="1:3" ht="15" customHeight="1" x14ac:dyDescent="0.3">
      <c r="A51" s="3" t="s">
        <v>49</v>
      </c>
      <c r="B51" s="3"/>
      <c r="C51" s="12"/>
    </row>
    <row r="52" spans="1:3" ht="15" customHeight="1" x14ac:dyDescent="0.3">
      <c r="A52" s="1" t="s">
        <v>28</v>
      </c>
      <c r="B52" s="6">
        <v>19</v>
      </c>
      <c r="C52" s="16">
        <f>(B52*100)/B64</f>
        <v>0.19095477386934673</v>
      </c>
    </row>
    <row r="53" spans="1:3" ht="15" customHeight="1" x14ac:dyDescent="0.3">
      <c r="A53" s="3" t="s">
        <v>50</v>
      </c>
      <c r="B53" s="3">
        <v>3</v>
      </c>
      <c r="C53" s="12"/>
    </row>
    <row r="54" spans="1:3" ht="15" customHeight="1" x14ac:dyDescent="0.3">
      <c r="A54" s="3" t="s">
        <v>51</v>
      </c>
      <c r="B54" s="3">
        <v>1</v>
      </c>
      <c r="C54" s="12"/>
    </row>
    <row r="55" spans="1:3" ht="15" customHeight="1" x14ac:dyDescent="0.3">
      <c r="A55" s="3" t="s">
        <v>52</v>
      </c>
      <c r="B55" s="3">
        <v>0</v>
      </c>
      <c r="C55" s="11"/>
    </row>
    <row r="56" spans="1:3" ht="15" customHeight="1" x14ac:dyDescent="0.3">
      <c r="A56" s="3" t="s">
        <v>53</v>
      </c>
      <c r="B56" s="3">
        <v>1</v>
      </c>
      <c r="C56" s="11"/>
    </row>
    <row r="57" spans="1:3" ht="15" customHeight="1" x14ac:dyDescent="0.3">
      <c r="A57" s="3" t="s">
        <v>54</v>
      </c>
      <c r="B57" s="3">
        <v>0</v>
      </c>
      <c r="C57" s="11"/>
    </row>
    <row r="58" spans="1:3" ht="15" customHeight="1" x14ac:dyDescent="0.3">
      <c r="A58" s="3" t="s">
        <v>55</v>
      </c>
      <c r="B58" s="3">
        <v>0</v>
      </c>
      <c r="C58" s="11"/>
    </row>
    <row r="59" spans="1:3" ht="15" customHeight="1" x14ac:dyDescent="0.3">
      <c r="A59" s="3" t="s">
        <v>56</v>
      </c>
      <c r="B59" s="3">
        <v>1</v>
      </c>
      <c r="C59" s="11"/>
    </row>
    <row r="60" spans="1:3" ht="15" customHeight="1" x14ac:dyDescent="0.3">
      <c r="A60" s="3" t="s">
        <v>57</v>
      </c>
      <c r="B60" s="3">
        <v>0</v>
      </c>
      <c r="C60" s="11"/>
    </row>
    <row r="61" spans="1:3" ht="15" customHeight="1" x14ac:dyDescent="0.3">
      <c r="A61" s="3" t="s">
        <v>58</v>
      </c>
      <c r="B61" s="3">
        <v>0</v>
      </c>
      <c r="C61" s="11"/>
    </row>
    <row r="62" spans="1:3" ht="15" customHeight="1" x14ac:dyDescent="0.3">
      <c r="A62" s="3" t="s">
        <v>59</v>
      </c>
      <c r="B62" s="3">
        <v>4</v>
      </c>
      <c r="C62" s="12"/>
    </row>
    <row r="63" spans="1:3" ht="15" customHeight="1" x14ac:dyDescent="0.3">
      <c r="A63" s="1" t="s">
        <v>22</v>
      </c>
      <c r="B63" s="6">
        <v>9799</v>
      </c>
      <c r="C63" s="15">
        <f>(B63*100)/B64</f>
        <v>98.482412060301513</v>
      </c>
    </row>
    <row r="64" spans="1:3" ht="15" customHeight="1" x14ac:dyDescent="0.3">
      <c r="A64" s="6" t="s">
        <v>3</v>
      </c>
      <c r="B64" s="6">
        <f>SUM(B25,B31,B40,B45,B52,B63)</f>
        <v>9950</v>
      </c>
      <c r="C64" s="19">
        <f>SUM(C25:C63)</f>
        <v>100</v>
      </c>
    </row>
    <row r="65" spans="1:3" ht="30" customHeight="1" x14ac:dyDescent="0.3">
      <c r="A65" s="4" t="s">
        <v>60</v>
      </c>
      <c r="B65" s="4"/>
      <c r="C65" s="4"/>
    </row>
    <row r="66" spans="1:3" ht="15" customHeight="1" x14ac:dyDescent="0.3">
      <c r="A66" s="26" t="s">
        <v>61</v>
      </c>
      <c r="B66" s="3">
        <v>8</v>
      </c>
      <c r="C66" s="20">
        <f>(B66*100)/B83</f>
        <v>8.0402010050251257E-2</v>
      </c>
    </row>
    <row r="67" spans="1:3" ht="15" customHeight="1" x14ac:dyDescent="0.3">
      <c r="A67" s="2" t="s">
        <v>62</v>
      </c>
      <c r="B67" s="2"/>
      <c r="C67" s="27">
        <f>(B67*100)/B83</f>
        <v>0</v>
      </c>
    </row>
    <row r="68" spans="1:3" ht="15" customHeight="1" x14ac:dyDescent="0.3">
      <c r="A68" s="2" t="s">
        <v>66</v>
      </c>
      <c r="B68" s="2">
        <v>6</v>
      </c>
      <c r="C68" s="27">
        <f>(B68*100)/B83</f>
        <v>6.030150753768844E-2</v>
      </c>
    </row>
    <row r="69" spans="1:3" ht="15" customHeight="1" x14ac:dyDescent="0.3">
      <c r="A69" s="3" t="s">
        <v>63</v>
      </c>
      <c r="B69" s="3">
        <v>1</v>
      </c>
      <c r="C69" s="20">
        <f>(B69*100)/B83</f>
        <v>1.0050251256281407E-2</v>
      </c>
    </row>
    <row r="70" spans="1:3" ht="15" customHeight="1" x14ac:dyDescent="0.3">
      <c r="A70" s="3" t="s">
        <v>67</v>
      </c>
      <c r="B70" s="3">
        <v>1</v>
      </c>
      <c r="C70" s="20">
        <f t="shared" ref="C70:C76" si="0">(B70*100)/B87</f>
        <v>1.0050251256281407E-2</v>
      </c>
    </row>
    <row r="71" spans="1:3" ht="15" customHeight="1" x14ac:dyDescent="0.3">
      <c r="A71" s="2" t="s">
        <v>65</v>
      </c>
      <c r="B71" s="2"/>
      <c r="C71" s="27">
        <f t="shared" si="0"/>
        <v>0</v>
      </c>
    </row>
    <row r="72" spans="1:3" ht="15" customHeight="1" x14ac:dyDescent="0.3">
      <c r="A72" s="2" t="s">
        <v>68</v>
      </c>
      <c r="B72" s="2">
        <v>9</v>
      </c>
      <c r="C72" s="27">
        <f>(B72*100)/B83</f>
        <v>9.0452261306532666E-2</v>
      </c>
    </row>
    <row r="73" spans="1:3" ht="15" customHeight="1" x14ac:dyDescent="0.3">
      <c r="A73" s="3" t="s">
        <v>70</v>
      </c>
      <c r="B73" s="3">
        <v>3</v>
      </c>
      <c r="C73" s="20" t="e">
        <f t="shared" si="0"/>
        <v>#DIV/0!</v>
      </c>
    </row>
    <row r="74" spans="1:3" ht="15" customHeight="1" x14ac:dyDescent="0.3">
      <c r="A74" s="3" t="s">
        <v>71</v>
      </c>
      <c r="B74" s="3">
        <v>2</v>
      </c>
      <c r="C74" s="20">
        <f>(B74*100)/B83</f>
        <v>2.0100502512562814E-2</v>
      </c>
    </row>
    <row r="75" spans="1:3" ht="15" customHeight="1" x14ac:dyDescent="0.3">
      <c r="A75" s="2" t="s">
        <v>64</v>
      </c>
      <c r="B75" s="2">
        <v>16</v>
      </c>
      <c r="C75" s="27">
        <f>(B75*100)/B83</f>
        <v>0.16080402010050251</v>
      </c>
    </row>
    <row r="76" spans="1:3" ht="15" customHeight="1" x14ac:dyDescent="0.3">
      <c r="A76" s="2" t="s">
        <v>69</v>
      </c>
      <c r="B76" s="2">
        <v>60</v>
      </c>
      <c r="C76" s="27">
        <f t="shared" si="0"/>
        <v>0.60301507537688437</v>
      </c>
    </row>
    <row r="77" spans="1:3" ht="15" customHeight="1" x14ac:dyDescent="0.3">
      <c r="A77" s="3" t="s">
        <v>72</v>
      </c>
      <c r="B77" s="3"/>
      <c r="C77" s="27">
        <f>(B77*100)/B83</f>
        <v>0</v>
      </c>
    </row>
    <row r="78" spans="1:3" ht="15" customHeight="1" x14ac:dyDescent="0.3">
      <c r="A78" s="3" t="s">
        <v>73</v>
      </c>
      <c r="B78" s="3"/>
      <c r="C78" s="20">
        <f>(B78*100)/B83</f>
        <v>0</v>
      </c>
    </row>
    <row r="79" spans="1:3" ht="15" customHeight="1" x14ac:dyDescent="0.3">
      <c r="A79" s="2" t="s">
        <v>74</v>
      </c>
      <c r="B79" s="2">
        <v>33</v>
      </c>
      <c r="C79" s="27">
        <f>(B79*100)/B83</f>
        <v>0.33165829145728642</v>
      </c>
    </row>
    <row r="80" spans="1:3" x14ac:dyDescent="0.3">
      <c r="A80" s="3" t="s">
        <v>75</v>
      </c>
      <c r="B80" s="3">
        <v>14</v>
      </c>
      <c r="C80" s="20">
        <f>(B80*100)/B83</f>
        <v>0.1407035175879397</v>
      </c>
    </row>
    <row r="81" spans="1:5" x14ac:dyDescent="0.3">
      <c r="A81" s="2" t="s">
        <v>76</v>
      </c>
      <c r="B81" s="2">
        <v>1</v>
      </c>
      <c r="C81" s="27">
        <f>(B81*100)/B83</f>
        <v>1.0050251256281407E-2</v>
      </c>
    </row>
    <row r="82" spans="1:5" x14ac:dyDescent="0.3">
      <c r="A82" s="3" t="s">
        <v>22</v>
      </c>
      <c r="B82" s="3">
        <v>9796</v>
      </c>
      <c r="C82" s="20">
        <f>(B82*100)/B83</f>
        <v>98.452261306532662</v>
      </c>
    </row>
    <row r="83" spans="1:5" x14ac:dyDescent="0.3">
      <c r="A83" s="7" t="s">
        <v>3</v>
      </c>
      <c r="B83" s="7">
        <f>SUM(B66:B82)</f>
        <v>9950</v>
      </c>
      <c r="C83" s="22">
        <f>(B83*100)/9950</f>
        <v>100</v>
      </c>
    </row>
    <row r="84" spans="1:5" ht="28.8" x14ac:dyDescent="0.3">
      <c r="A84" s="4" t="s">
        <v>77</v>
      </c>
      <c r="B84" s="4" t="s">
        <v>1</v>
      </c>
      <c r="C84" s="4" t="s">
        <v>2</v>
      </c>
    </row>
    <row r="85" spans="1:5" x14ac:dyDescent="0.3">
      <c r="A85" s="3" t="s">
        <v>78</v>
      </c>
      <c r="B85" s="3"/>
      <c r="C85" s="3"/>
    </row>
    <row r="86" spans="1:5" x14ac:dyDescent="0.3">
      <c r="A86" s="1" t="s">
        <v>79</v>
      </c>
      <c r="B86" s="1"/>
      <c r="C86" s="1"/>
    </row>
    <row r="87" spans="1:5" x14ac:dyDescent="0.3">
      <c r="A87" s="3" t="s">
        <v>22</v>
      </c>
      <c r="B87" s="3">
        <v>9950</v>
      </c>
      <c r="C87" s="3">
        <v>100</v>
      </c>
    </row>
    <row r="88" spans="1:5" x14ac:dyDescent="0.3">
      <c r="A88" s="7" t="s">
        <v>3</v>
      </c>
      <c r="B88" s="14">
        <v>9950</v>
      </c>
      <c r="C88" s="14">
        <v>100</v>
      </c>
    </row>
    <row r="89" spans="1:5" ht="30" customHeight="1" x14ac:dyDescent="0.3">
      <c r="A89" s="4" t="s">
        <v>80</v>
      </c>
      <c r="B89" s="4" t="s">
        <v>1</v>
      </c>
      <c r="C89" s="4" t="s">
        <v>2</v>
      </c>
      <c r="D89" s="4" t="s">
        <v>81</v>
      </c>
      <c r="E89" s="4" t="s">
        <v>82</v>
      </c>
    </row>
    <row r="90" spans="1:5" x14ac:dyDescent="0.3">
      <c r="A90" s="3" t="s">
        <v>78</v>
      </c>
      <c r="B90" s="3">
        <v>0</v>
      </c>
      <c r="C90" s="20">
        <f>(B90*100)/B93</f>
        <v>0</v>
      </c>
      <c r="D90" s="3"/>
      <c r="E90" s="3"/>
    </row>
    <row r="91" spans="1:5" x14ac:dyDescent="0.3">
      <c r="A91" s="1" t="s">
        <v>79</v>
      </c>
      <c r="B91" s="28">
        <v>9950</v>
      </c>
      <c r="C91" s="21">
        <f>(B91*100)/B93</f>
        <v>100</v>
      </c>
      <c r="D91" s="1"/>
      <c r="E91" s="1"/>
    </row>
    <row r="92" spans="1:5" x14ac:dyDescent="0.3">
      <c r="A92" s="3" t="s">
        <v>22</v>
      </c>
      <c r="B92" s="3"/>
      <c r="C92" s="3">
        <f>(B92*100)/B93</f>
        <v>0</v>
      </c>
      <c r="D92" s="3"/>
      <c r="E92" s="3"/>
    </row>
    <row r="93" spans="1:5" x14ac:dyDescent="0.3">
      <c r="A93" s="7" t="s">
        <v>3</v>
      </c>
      <c r="B93" s="7">
        <f>SUM(B90:B92)</f>
        <v>9950</v>
      </c>
      <c r="C93" s="7">
        <f>SUM(C90:C92)</f>
        <v>100</v>
      </c>
      <c r="D93" s="2"/>
      <c r="E93" s="2"/>
    </row>
    <row r="95" spans="1:5" x14ac:dyDescent="0.3">
      <c r="A95" t="s">
        <v>85</v>
      </c>
    </row>
    <row r="96" spans="1:5" x14ac:dyDescent="0.3">
      <c r="A96" t="s">
        <v>86</v>
      </c>
    </row>
    <row r="97" spans="1:1" x14ac:dyDescent="0.3">
      <c r="A97" t="s">
        <v>87</v>
      </c>
    </row>
    <row r="98" spans="1:1" x14ac:dyDescent="0.3">
      <c r="A98" t="s">
        <v>83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2019-05-16T19:31:07Z</dcterms:modified>
</cp:coreProperties>
</file>