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6\TABULADOS\"/>
    </mc:Choice>
  </mc:AlternateContent>
  <bookViews>
    <workbookView xWindow="0" yWindow="0" windowWidth="28800" windowHeight="12135" tabRatio="844" activeTab="5"/>
  </bookViews>
  <sheets>
    <sheet name="SIPE" sheetId="42" r:id="rId1"/>
    <sheet name="SM" sheetId="43" r:id="rId2"/>
    <sheet name="SD" sheetId="45" r:id="rId3"/>
    <sheet name="SE" sheetId="44" r:id="rId4"/>
    <sheet name="JD_TOTAL_" sheetId="52" r:id="rId5"/>
    <sheet name="JD_TOTAL_TIPO" sheetId="48" r:id="rId6"/>
  </sheets>
  <definedNames>
    <definedName name="_xlnm._FilterDatabase" localSheetId="4" hidden="1">JD_TOTAL_!$A$3:$G$3</definedName>
    <definedName name="_xlnm._FilterDatabase" localSheetId="5" hidden="1">JD_TOTAL_TIPO!$A$3:$G$3</definedName>
    <definedName name="_xlnm._FilterDatabase" localSheetId="2" hidden="1">SD!$A$3:$G$3</definedName>
    <definedName name="_xlnm._FilterDatabase" localSheetId="3" hidden="1">SE!$A$3:$G$3</definedName>
    <definedName name="_xlnm._FilterDatabase" localSheetId="0" hidden="1">SIPE!$A$3:$G$3</definedName>
    <definedName name="_xlnm._FilterDatabase" localSheetId="1" hidden="1">SM!$A$3:$G$3</definedName>
    <definedName name="_xlnm.Print_Area" localSheetId="4">JD_TOTAL_!$G$1:$AH$17</definedName>
    <definedName name="_xlnm.Print_Area" localSheetId="5">JD_TOTAL_TIPO!$G$1:$AH$18</definedName>
    <definedName name="_xlnm.Print_Area" localSheetId="2">SD!$G$1:$AH$18</definedName>
    <definedName name="_xlnm.Print_Area" localSheetId="3">SE!$G$1:$AH$18</definedName>
    <definedName name="_xlnm.Print_Area" localSheetId="0">SIPE!$G$1:$AH$18</definedName>
    <definedName name="_xlnm.Print_Area" localSheetId="1">SM!$G$1:$AH$17</definedName>
    <definedName name="Print_Area" localSheetId="4">JD_TOTAL_!$G$1:$AH$17</definedName>
    <definedName name="Print_Area" localSheetId="5">JD_TOTAL_TIPO!$G$1:$AH$18</definedName>
    <definedName name="Print_Area" localSheetId="2">SD!$G$1:$AH$17</definedName>
    <definedName name="Print_Area" localSheetId="3">SE!$G$1:$AH$17</definedName>
    <definedName name="Print_Area" localSheetId="0">SIPE!$G$1:$AH$17</definedName>
    <definedName name="Print_Area" localSheetId="1">SM!$G$1:$AH$16</definedName>
  </definedNames>
  <calcPr calcId="152511" concurrentCalc="0"/>
</workbook>
</file>

<file path=xl/calcChain.xml><?xml version="1.0" encoding="utf-8"?>
<calcChain xmlns="http://schemas.openxmlformats.org/spreadsheetml/2006/main">
  <c r="AH10" i="48" l="1"/>
  <c r="AJ10" i="48"/>
  <c r="AK10" i="48"/>
  <c r="AL10" i="48"/>
  <c r="AJ11" i="48"/>
  <c r="AK11" i="48"/>
  <c r="AL11" i="48"/>
  <c r="AH12" i="48"/>
  <c r="AJ12" i="48"/>
  <c r="AK12" i="48"/>
  <c r="AL12" i="48"/>
  <c r="AJ13" i="48"/>
  <c r="AK13" i="48"/>
  <c r="AL13" i="48"/>
  <c r="AH14" i="48"/>
  <c r="AJ14" i="48"/>
  <c r="AD14" i="48"/>
  <c r="AK14" i="48"/>
  <c r="AL14" i="48"/>
  <c r="AL9" i="48"/>
  <c r="AK9" i="48"/>
  <c r="AJ9" i="48"/>
  <c r="AL14" i="45"/>
  <c r="AK14" i="45"/>
  <c r="AJ14" i="45"/>
  <c r="AL13" i="45"/>
  <c r="AK13" i="45"/>
  <c r="AJ13" i="45"/>
  <c r="AL12" i="45"/>
  <c r="AK12" i="45"/>
  <c r="AJ12" i="45"/>
  <c r="AL11" i="45"/>
  <c r="AK11" i="45"/>
  <c r="AJ11" i="45"/>
  <c r="AL10" i="45"/>
  <c r="AK10" i="45"/>
  <c r="AJ10" i="45"/>
  <c r="AL14" i="44"/>
  <c r="AK14" i="44"/>
  <c r="AJ14" i="44"/>
  <c r="AL13" i="44"/>
  <c r="AK13" i="44"/>
  <c r="AJ13" i="44"/>
  <c r="AL12" i="44"/>
  <c r="AK12" i="44"/>
  <c r="AJ12" i="44"/>
  <c r="AL11" i="44"/>
  <c r="AK11" i="44"/>
  <c r="AJ11" i="44"/>
  <c r="AL10" i="44"/>
  <c r="AK10" i="44"/>
  <c r="AJ10" i="44"/>
  <c r="AL14" i="52"/>
  <c r="AK14" i="52"/>
  <c r="AJ14" i="52"/>
  <c r="AL13" i="52"/>
  <c r="AK13" i="52"/>
  <c r="AJ13" i="52"/>
  <c r="AL12" i="52"/>
  <c r="AK12" i="52"/>
  <c r="AJ12" i="52"/>
  <c r="AL11" i="52"/>
  <c r="AK11" i="52"/>
  <c r="AJ11" i="52"/>
  <c r="AL10" i="52"/>
  <c r="AK10" i="52"/>
  <c r="AJ10" i="52"/>
  <c r="AL14" i="43"/>
  <c r="AK14" i="43"/>
  <c r="AJ14" i="43"/>
  <c r="AL13" i="43"/>
  <c r="AK13" i="43"/>
  <c r="AJ13" i="43"/>
  <c r="AL12" i="43"/>
  <c r="AK12" i="43"/>
  <c r="AJ12" i="43"/>
  <c r="AL11" i="43"/>
  <c r="AK11" i="43"/>
  <c r="AJ11" i="43"/>
  <c r="AL10" i="43"/>
  <c r="AK10" i="43"/>
  <c r="AJ10" i="43"/>
  <c r="AL11" i="42"/>
  <c r="AL12" i="42"/>
  <c r="AL13" i="42"/>
  <c r="Q14" i="42"/>
  <c r="AL14" i="42"/>
  <c r="AL10" i="42"/>
  <c r="AK11" i="42"/>
  <c r="AK12" i="42"/>
  <c r="AK13" i="42"/>
  <c r="AK14" i="42"/>
  <c r="AK10" i="42"/>
  <c r="AJ13" i="42"/>
  <c r="AH12" i="42"/>
  <c r="AH14" i="42"/>
  <c r="AJ14" i="42"/>
  <c r="AD10" i="48"/>
  <c r="AD11" i="48"/>
  <c r="AH11" i="48"/>
  <c r="AD12" i="48"/>
  <c r="Q10" i="48"/>
  <c r="Q11" i="48"/>
  <c r="Q12" i="48"/>
  <c r="AD11" i="52"/>
  <c r="AH11" i="52"/>
  <c r="AD12" i="52"/>
  <c r="AH12" i="52"/>
  <c r="Q11" i="52"/>
  <c r="Q12" i="52"/>
  <c r="AD11" i="44"/>
  <c r="AH11" i="44"/>
  <c r="AD12" i="44"/>
  <c r="AH12" i="44"/>
  <c r="Q11" i="44"/>
  <c r="Q12" i="44"/>
  <c r="AH11" i="45"/>
  <c r="AH12" i="45"/>
  <c r="AD11" i="45"/>
  <c r="AD12" i="45"/>
  <c r="Q11" i="45"/>
  <c r="Q12" i="45"/>
  <c r="AD11" i="43"/>
  <c r="AD12" i="43"/>
  <c r="Q11" i="43"/>
  <c r="Q12" i="43"/>
  <c r="AD11" i="42"/>
  <c r="AD12" i="42"/>
  <c r="Q12" i="42"/>
  <c r="AJ12" i="42"/>
  <c r="AH12" i="43"/>
  <c r="AH11" i="43"/>
  <c r="I14" i="42"/>
  <c r="AB14" i="52"/>
  <c r="Q10" i="43"/>
  <c r="AH10" i="43"/>
  <c r="Q14" i="43"/>
  <c r="N14" i="48"/>
  <c r="V14" i="52"/>
  <c r="W14" i="52"/>
  <c r="X14" i="52"/>
  <c r="N14" i="52"/>
  <c r="O14" i="52"/>
  <c r="V14" i="44"/>
  <c r="W14" i="44"/>
  <c r="X14" i="44"/>
  <c r="N14" i="44"/>
  <c r="O14" i="44"/>
  <c r="V14" i="45"/>
  <c r="W14" i="45"/>
  <c r="X14" i="45"/>
  <c r="N14" i="45"/>
  <c r="O14" i="45"/>
  <c r="V14" i="43"/>
  <c r="W14" i="43"/>
  <c r="X14" i="43"/>
  <c r="V14" i="42"/>
  <c r="W14" i="42"/>
  <c r="X14" i="42"/>
  <c r="N14" i="42"/>
  <c r="N14" i="43"/>
  <c r="O14" i="43"/>
  <c r="V14" i="48"/>
  <c r="W14" i="48"/>
  <c r="X14" i="48"/>
  <c r="AA14" i="52"/>
  <c r="Z14" i="52"/>
  <c r="Y14" i="52"/>
  <c r="U14" i="52"/>
  <c r="M14" i="52"/>
  <c r="I14" i="52"/>
  <c r="AD10" i="52"/>
  <c r="AD14" i="52"/>
  <c r="Q10" i="52"/>
  <c r="AB14" i="45"/>
  <c r="AA14" i="45"/>
  <c r="Z14" i="45"/>
  <c r="Y14" i="45"/>
  <c r="U14" i="45"/>
  <c r="M14" i="45"/>
  <c r="I14" i="45"/>
  <c r="AB14" i="43"/>
  <c r="AA14" i="43"/>
  <c r="Z14" i="43"/>
  <c r="Y14" i="43"/>
  <c r="U14" i="43"/>
  <c r="M14" i="43"/>
  <c r="I14" i="43"/>
  <c r="AD10" i="43"/>
  <c r="AD14" i="43"/>
  <c r="AB14" i="44"/>
  <c r="AA14" i="44"/>
  <c r="Z14" i="44"/>
  <c r="Y14" i="44"/>
  <c r="U14" i="44"/>
  <c r="M14" i="44"/>
  <c r="I14" i="44"/>
  <c r="Q10" i="45"/>
  <c r="Q14" i="45"/>
  <c r="AD10" i="45"/>
  <c r="AD14" i="45"/>
  <c r="AD10" i="44"/>
  <c r="AD14" i="44"/>
  <c r="Q10" i="44"/>
  <c r="AB14" i="42"/>
  <c r="AA14" i="42"/>
  <c r="Z14" i="42"/>
  <c r="Y14" i="42"/>
  <c r="U14" i="42"/>
  <c r="O14" i="42"/>
  <c r="M14" i="42"/>
  <c r="AH10" i="52"/>
  <c r="AH14" i="52"/>
  <c r="Q14" i="52"/>
  <c r="Q14" i="44"/>
  <c r="AB14" i="48"/>
  <c r="AA14" i="48"/>
  <c r="Z14" i="48"/>
  <c r="Y14" i="48"/>
  <c r="U14" i="48"/>
  <c r="O14" i="48"/>
  <c r="M14" i="48"/>
  <c r="I14" i="48"/>
  <c r="AD9" i="48"/>
  <c r="AD10" i="42"/>
  <c r="AH10" i="42"/>
  <c r="AJ10" i="42"/>
  <c r="AD14" i="42"/>
  <c r="Q9" i="48"/>
  <c r="AH9" i="48"/>
  <c r="Q11" i="42"/>
  <c r="AH11" i="42"/>
  <c r="Q10" i="42"/>
  <c r="AJ11" i="42"/>
  <c r="AH14" i="43"/>
  <c r="AH10" i="44"/>
  <c r="AH14" i="44"/>
  <c r="Q14" i="48"/>
  <c r="AH10" i="45"/>
  <c r="AH14" i="45"/>
</calcChain>
</file>

<file path=xl/sharedStrings.xml><?xml version="1.0" encoding="utf-8"?>
<sst xmlns="http://schemas.openxmlformats.org/spreadsheetml/2006/main" count="144" uniqueCount="31">
  <si>
    <t>TOTAL NACIONAL</t>
  </si>
  <si>
    <t>EXISTENCIA INICIAL</t>
  </si>
  <si>
    <t>INGRESOS</t>
  </si>
  <si>
    <t>REINGRESOS</t>
  </si>
  <si>
    <t>INGRESO TOTAL</t>
  </si>
  <si>
    <t>NEGADA</t>
  </si>
  <si>
    <t>EGRESO TOTAL</t>
  </si>
  <si>
    <t>EXISTENCIA FINAL</t>
  </si>
  <si>
    <t>SOLICITUD DE INICIO DE PROCEDIMIENTO DE EJECUCIÓN</t>
  </si>
  <si>
    <t>SOLICITUD DE MODIFICACIÓN DE PENA</t>
  </si>
  <si>
    <t>SOLICITUD DE DURACIÓN DE LA PENA</t>
  </si>
  <si>
    <t>SOLICITUD DE EXTINCIÓN DE LA PENA</t>
  </si>
  <si>
    <t>JUZGADO TERCERO DE DISTRITO ESPECIALIZADO EN EJECUCIÓN DE PENAS</t>
  </si>
  <si>
    <t>JUZGADO PRIMERO DE DISTRITO ESPECIALIZADO EN EJECUCIÓN DE PENAS</t>
  </si>
  <si>
    <t>JUZGADO SEGUNDO DE DISTRITO ESPECIALIZADO EN EJECUCIÓN DE PENAS</t>
  </si>
  <si>
    <t>MOVIMIENTO ESTADÍSTICO EN LOS JUZGADOS DE DISTRITO ESPECIALIZADOS EN EJECUCIÓN DE PENAS EN LA CIUDAD DE MÉXICO</t>
  </si>
  <si>
    <t>OTORGADA</t>
  </si>
  <si>
    <t>DESECHAMIENTO</t>
  </si>
  <si>
    <t>INCOMPETENCIA</t>
  </si>
  <si>
    <t>IMPEDIMENTO</t>
  </si>
  <si>
    <t>EXTINCIÓN DE PENAS</t>
  </si>
  <si>
    <t>PRESCRIPCIÓN</t>
  </si>
  <si>
    <t>OTRA</t>
  </si>
  <si>
    <t>CAMBIO DE SENTIDO O REVOCACIÓN</t>
  </si>
  <si>
    <t>REPOSICIÓN DE PROCEDIMIENTO</t>
  </si>
  <si>
    <t>MOVIMIENTO ESTADÍSTICO DEL TOTAL DE ASUNTOS EN LOS JUZGADOS DE DISTRITO ESPECIALIZADOS EN EJECUCIÓN DE PENAS EN LA CIUDAD DE MÉXICO</t>
  </si>
  <si>
    <t>DEL 16 DE NOVIEMBRE DE 2015 AL 15 DE NOVIEMBRE DE 2016</t>
  </si>
  <si>
    <t>ÓRGANO JURISDICCIONAL</t>
  </si>
  <si>
    <t>TOTAL</t>
  </si>
  <si>
    <t>TOTAL POR TIPO DE PROCEDIMIENTO</t>
  </si>
  <si>
    <t>MOVIMIENTO ESTADÍSTICO EN LOS JUZGADOS DE DISTRITO ESPECIALIZADOS EN EJECUCIÓN DE PENAS EN LA CIUDAD DE MÉXICO POR TIPO DE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</si>
</sst>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view="pageBreakPreview" zoomScale="60" zoomScaleNormal="70" workbookViewId="0">
      <pane ySplit="3" topLeftCell="A4" activePane="bottomLeft" state="frozen"/>
      <selection activeCell="U30" sqref="U30"/>
      <selection pane="bottomLeft" activeCell="X27" sqref="X27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2.7109375" style="6" customWidth="1"/>
    <col min="14" max="14" width="17.28515625" style="6" customWidth="1"/>
    <col min="15" max="15" width="23.8554687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5.28515625" style="6" customWidth="1"/>
    <col min="22" max="22" width="11.28515625" style="6" customWidth="1"/>
    <col min="23" max="23" width="22" style="6" customWidth="1"/>
    <col min="24" max="24" width="20.85546875" style="6" customWidth="1"/>
    <col min="25" max="25" width="17.85546875" style="6" customWidth="1"/>
    <col min="26" max="26" width="18.7109375" style="6" customWidth="1"/>
    <col min="27" max="27" width="18.570312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16384" width="11.42578125" style="10"/>
  </cols>
  <sheetData>
    <row r="1" spans="1:38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8" s="17" customFormat="1" ht="54.95" customHeight="1" x14ac:dyDescent="0.2">
      <c r="A2" s="3"/>
      <c r="B2" s="3"/>
      <c r="C2" s="3"/>
      <c r="D2" s="3"/>
      <c r="E2" s="3"/>
      <c r="F2" s="3"/>
      <c r="G2" s="38" t="s">
        <v>30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8" s="17" customFormat="1" ht="39.950000000000003" customHeight="1" thickBot="1" x14ac:dyDescent="0.25">
      <c r="A3" s="3"/>
      <c r="B3" s="3"/>
      <c r="C3" s="3"/>
      <c r="D3" s="3"/>
      <c r="E3" s="3"/>
      <c r="F3" s="3"/>
      <c r="G3" s="39" t="s">
        <v>26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8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40" t="s">
        <v>8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5"/>
      <c r="J6" s="35"/>
      <c r="K6" s="35"/>
      <c r="L6" s="35"/>
      <c r="M6" s="35"/>
      <c r="N6" s="42" t="s">
        <v>3</v>
      </c>
      <c r="O6" s="4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17" customFormat="1" ht="50.1" customHeight="1" thickBot="1" x14ac:dyDescent="0.25">
      <c r="A7" s="3"/>
      <c r="B7" s="3"/>
      <c r="C7" s="3"/>
      <c r="D7" s="3"/>
      <c r="E7" s="3"/>
      <c r="F7" s="3"/>
      <c r="G7" s="22" t="s">
        <v>27</v>
      </c>
      <c r="H7" s="36"/>
      <c r="I7" s="24" t="s">
        <v>1</v>
      </c>
      <c r="J7" s="25"/>
      <c r="K7" s="25"/>
      <c r="L7" s="2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25"/>
      <c r="S7" s="25"/>
      <c r="T7" s="2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25"/>
      <c r="AF7" s="25"/>
      <c r="AG7" s="25"/>
      <c r="AH7" s="37" t="s">
        <v>7</v>
      </c>
    </row>
    <row r="8" spans="1:38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8" s="17" customFormat="1" ht="13.5" customHeight="1" x14ac:dyDescent="0.2">
      <c r="A9" s="3"/>
      <c r="B9" s="3"/>
      <c r="C9" s="3"/>
      <c r="D9" s="3"/>
      <c r="E9" s="3"/>
      <c r="F9" s="3"/>
      <c r="G9" s="31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8" ht="35.1" customHeight="1" x14ac:dyDescent="0.2">
      <c r="G10" s="32" t="s">
        <v>13</v>
      </c>
      <c r="I10" s="28">
        <v>3532</v>
      </c>
      <c r="J10" s="7"/>
      <c r="K10" s="7"/>
      <c r="L10" s="7"/>
      <c r="M10" s="28">
        <v>1522</v>
      </c>
      <c r="N10" s="28">
        <v>23</v>
      </c>
      <c r="O10" s="28">
        <v>0</v>
      </c>
      <c r="P10" s="7">
        <v>0</v>
      </c>
      <c r="Q10" s="28">
        <f>SUM(M10:P10)</f>
        <v>1545</v>
      </c>
      <c r="R10" s="7"/>
      <c r="S10" s="7"/>
      <c r="T10" s="7"/>
      <c r="U10" s="28">
        <v>0</v>
      </c>
      <c r="V10" s="28">
        <v>0</v>
      </c>
      <c r="W10" s="28">
        <v>9</v>
      </c>
      <c r="X10" s="28">
        <v>128</v>
      </c>
      <c r="Y10" s="28">
        <v>0</v>
      </c>
      <c r="Z10" s="28">
        <v>52</v>
      </c>
      <c r="AA10" s="28">
        <v>2</v>
      </c>
      <c r="AB10" s="28">
        <v>826</v>
      </c>
      <c r="AC10" s="7"/>
      <c r="AD10" s="28">
        <f>SUM(U10:AB10)</f>
        <v>1017</v>
      </c>
      <c r="AE10" s="7"/>
      <c r="AF10" s="7"/>
      <c r="AG10" s="7"/>
      <c r="AH10" s="28">
        <f>I10+Q10-AD10</f>
        <v>4060</v>
      </c>
      <c r="AJ10" s="27">
        <f>I10+M10+N10+O10-SUM(U10:AB10)-AH10</f>
        <v>0</v>
      </c>
      <c r="AK10" s="27">
        <f>SUM(U10:AC10)-AD10</f>
        <v>0</v>
      </c>
      <c r="AL10" s="27">
        <f>SUM(M10:O10)-Q10</f>
        <v>0</v>
      </c>
    </row>
    <row r="11" spans="1:38" ht="35.1" customHeight="1" x14ac:dyDescent="0.2">
      <c r="G11" s="31" t="s">
        <v>14</v>
      </c>
      <c r="I11" s="7">
        <v>3702</v>
      </c>
      <c r="J11" s="7"/>
      <c r="K11" s="7"/>
      <c r="L11" s="7"/>
      <c r="M11" s="7">
        <v>1485</v>
      </c>
      <c r="N11" s="7">
        <v>34</v>
      </c>
      <c r="O11" s="7">
        <v>0</v>
      </c>
      <c r="P11" s="7">
        <v>0</v>
      </c>
      <c r="Q11" s="7">
        <f>SUM(M11:P11)</f>
        <v>1519</v>
      </c>
      <c r="R11" s="7"/>
      <c r="S11" s="7"/>
      <c r="T11" s="7"/>
      <c r="U11" s="7">
        <v>0</v>
      </c>
      <c r="V11" s="7">
        <v>8</v>
      </c>
      <c r="W11" s="7">
        <v>0</v>
      </c>
      <c r="X11" s="7">
        <v>24</v>
      </c>
      <c r="Y11" s="7">
        <v>0</v>
      </c>
      <c r="Z11" s="7">
        <v>320</v>
      </c>
      <c r="AA11" s="7">
        <v>5</v>
      </c>
      <c r="AB11" s="7">
        <v>1008</v>
      </c>
      <c r="AC11" s="7"/>
      <c r="AD11" s="7">
        <f t="shared" ref="AD11:AD12" si="0">SUM(U11:AB11)</f>
        <v>1365</v>
      </c>
      <c r="AE11" s="7"/>
      <c r="AF11" s="7"/>
      <c r="AG11" s="7"/>
      <c r="AH11" s="7">
        <f>I11+Q11-AD11</f>
        <v>3856</v>
      </c>
      <c r="AJ11" s="27">
        <f t="shared" ref="AJ11" si="1">I11+M11+N11+O11-SUM(U11:AB11)-AH11</f>
        <v>0</v>
      </c>
      <c r="AK11" s="27">
        <f t="shared" ref="AK11:AK14" si="2">SUM(U11:AC11)-AD11</f>
        <v>0</v>
      </c>
      <c r="AL11" s="27">
        <f t="shared" ref="AL11:AL14" si="3">SUM(M11:O11)-Q11</f>
        <v>0</v>
      </c>
    </row>
    <row r="12" spans="1:38" ht="35.1" customHeight="1" x14ac:dyDescent="0.2">
      <c r="G12" s="32" t="s">
        <v>12</v>
      </c>
      <c r="I12" s="28">
        <v>4209</v>
      </c>
      <c r="J12" s="7"/>
      <c r="K12" s="7"/>
      <c r="L12" s="7"/>
      <c r="M12" s="28">
        <v>1428</v>
      </c>
      <c r="N12" s="28">
        <v>35</v>
      </c>
      <c r="O12" s="28">
        <v>0</v>
      </c>
      <c r="P12" s="7"/>
      <c r="Q12" s="28">
        <f>SUM(M12:P12)</f>
        <v>1463</v>
      </c>
      <c r="R12" s="7"/>
      <c r="S12" s="7"/>
      <c r="T12" s="7"/>
      <c r="U12" s="28">
        <v>0</v>
      </c>
      <c r="V12" s="28">
        <v>1</v>
      </c>
      <c r="W12" s="28">
        <v>8</v>
      </c>
      <c r="X12" s="28">
        <v>11</v>
      </c>
      <c r="Y12" s="28">
        <v>0</v>
      </c>
      <c r="Z12" s="28">
        <v>484</v>
      </c>
      <c r="AA12" s="28">
        <v>36</v>
      </c>
      <c r="AB12" s="28">
        <v>454</v>
      </c>
      <c r="AC12" s="7"/>
      <c r="AD12" s="28">
        <f t="shared" si="0"/>
        <v>994</v>
      </c>
      <c r="AE12" s="7"/>
      <c r="AF12" s="7"/>
      <c r="AG12" s="7"/>
      <c r="AH12" s="7">
        <f>I12+Q12-AD12</f>
        <v>4678</v>
      </c>
      <c r="AJ12" s="27">
        <f>I12+M12+N12+O12-SUM(U12:AB12)-AH12</f>
        <v>0</v>
      </c>
      <c r="AK12" s="27">
        <f t="shared" si="2"/>
        <v>0</v>
      </c>
      <c r="AL12" s="27">
        <f t="shared" si="3"/>
        <v>0</v>
      </c>
    </row>
    <row r="13" spans="1:38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J13" s="27">
        <f t="shared" ref="AJ13:AJ14" si="4">I13+M13+N13+O13-SUM(U13:AB13)-AH13</f>
        <v>0</v>
      </c>
      <c r="AK13" s="27">
        <f t="shared" si="2"/>
        <v>0</v>
      </c>
      <c r="AL13" s="27">
        <f t="shared" si="3"/>
        <v>0</v>
      </c>
    </row>
    <row r="14" spans="1:38" ht="30" customHeight="1" x14ac:dyDescent="0.2">
      <c r="G14" s="29" t="s">
        <v>0</v>
      </c>
      <c r="H14" s="9"/>
      <c r="I14" s="30">
        <f>SUM(I10:I12)</f>
        <v>11443</v>
      </c>
      <c r="J14" s="13"/>
      <c r="K14" s="13"/>
      <c r="L14" s="13"/>
      <c r="M14" s="30">
        <f t="shared" ref="M14:O14" si="5">SUM(M10:M12)</f>
        <v>4435</v>
      </c>
      <c r="N14" s="30">
        <f t="shared" si="5"/>
        <v>92</v>
      </c>
      <c r="O14" s="30">
        <f t="shared" si="5"/>
        <v>0</v>
      </c>
      <c r="P14" s="13"/>
      <c r="Q14" s="30">
        <f>SUM(Q10:Q12)</f>
        <v>4527</v>
      </c>
      <c r="R14" s="13"/>
      <c r="S14" s="13"/>
      <c r="T14" s="13"/>
      <c r="U14" s="30">
        <f t="shared" ref="U14:AB14" si="6">SUM(U10:U12)</f>
        <v>0</v>
      </c>
      <c r="V14" s="30">
        <f t="shared" si="6"/>
        <v>9</v>
      </c>
      <c r="W14" s="30">
        <f t="shared" si="6"/>
        <v>17</v>
      </c>
      <c r="X14" s="30">
        <f t="shared" si="6"/>
        <v>163</v>
      </c>
      <c r="Y14" s="30">
        <f t="shared" si="6"/>
        <v>0</v>
      </c>
      <c r="Z14" s="30">
        <f t="shared" si="6"/>
        <v>856</v>
      </c>
      <c r="AA14" s="30">
        <f t="shared" si="6"/>
        <v>43</v>
      </c>
      <c r="AB14" s="30">
        <f t="shared" si="6"/>
        <v>2288</v>
      </c>
      <c r="AC14" s="13"/>
      <c r="AD14" s="30">
        <f>SUM(AD10:AD12)</f>
        <v>3376</v>
      </c>
      <c r="AE14" s="13"/>
      <c r="AF14" s="13"/>
      <c r="AG14" s="13"/>
      <c r="AH14" s="30">
        <f>SUM(AH10:AH12)</f>
        <v>12594</v>
      </c>
      <c r="AJ14" s="27">
        <f t="shared" si="4"/>
        <v>0</v>
      </c>
      <c r="AK14" s="27">
        <f t="shared" si="2"/>
        <v>0</v>
      </c>
      <c r="AL14" s="27">
        <f t="shared" si="3"/>
        <v>0</v>
      </c>
    </row>
    <row r="15" spans="1:38" ht="20.100000000000001" customHeight="1" x14ac:dyDescent="0.2">
      <c r="G15" s="5"/>
      <c r="H15" s="5"/>
      <c r="I15" s="8"/>
      <c r="J15" s="8"/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J15" s="27"/>
    </row>
    <row r="16" spans="1:38" s="9" customFormat="1" ht="30" customHeight="1" x14ac:dyDescent="0.2">
      <c r="A16" s="11"/>
      <c r="B16" s="11"/>
      <c r="C16" s="11"/>
      <c r="D16" s="11"/>
      <c r="E16" s="11"/>
      <c r="F16" s="12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J16" s="27"/>
    </row>
    <row r="17" spans="1:44" s="1" customFormat="1" ht="19.5" customHeight="1" x14ac:dyDescent="0.2">
      <c r="A17" s="2"/>
      <c r="B17" s="2"/>
      <c r="C17" s="2"/>
      <c r="D17" s="2"/>
      <c r="E17" s="2"/>
      <c r="F17" s="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K17" s="43"/>
      <c r="AL17" s="43"/>
      <c r="AM17" s="43"/>
      <c r="AN17" s="43"/>
      <c r="AO17" s="43"/>
    </row>
    <row r="18" spans="1:44" ht="33.75" customHeight="1" x14ac:dyDescent="0.2"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K18" s="43"/>
      <c r="AL18" s="43"/>
      <c r="AM18" s="43"/>
      <c r="AN18" s="43"/>
      <c r="AO18" s="43"/>
    </row>
    <row r="19" spans="1:44" ht="13.5" customHeight="1" x14ac:dyDescent="0.2">
      <c r="AH19" s="44"/>
      <c r="AI19" s="44"/>
      <c r="AJ19" s="44"/>
      <c r="AK19" s="43"/>
      <c r="AL19" s="43"/>
      <c r="AM19" s="43"/>
      <c r="AN19" s="43"/>
      <c r="AO19" s="43"/>
      <c r="AP19" s="44"/>
      <c r="AQ19" s="44"/>
      <c r="AR19" s="44"/>
    </row>
    <row r="20" spans="1:44" ht="13.5" customHeight="1" x14ac:dyDescent="0.2"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</row>
    <row r="21" spans="1:44" ht="13.5" customHeight="1" x14ac:dyDescent="0.2"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</row>
    <row r="22" spans="1:44" x14ac:dyDescent="0.2"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</row>
    <row r="23" spans="1:44" x14ac:dyDescent="0.2"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</row>
    <row r="24" spans="1:44" x14ac:dyDescent="0.2"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</row>
    <row r="25" spans="1:44" x14ac:dyDescent="0.2"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</row>
    <row r="26" spans="1:44" x14ac:dyDescent="0.2"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</row>
    <row r="27" spans="1:44" ht="15" customHeight="1" x14ac:dyDescent="0.2"/>
    <row r="28" spans="1:44" ht="15" customHeight="1" x14ac:dyDescent="0.2"/>
    <row r="29" spans="1:44" ht="15" customHeight="1" x14ac:dyDescent="0.2"/>
  </sheetData>
  <mergeCells count="5">
    <mergeCell ref="G2:AH2"/>
    <mergeCell ref="G3:AH3"/>
    <mergeCell ref="I5:AH5"/>
    <mergeCell ref="G16:AH18"/>
    <mergeCell ref="N6:O6"/>
  </mergeCells>
  <printOptions horizontalCentered="1"/>
  <pageMargins left="0.59055118110236227" right="0.39370078740157483" top="0.98425196850393704" bottom="0.98425196850393704" header="0.98425196850393704" footer="0.98425196850393704"/>
  <pageSetup paperSize="5" scale="51" fitToHeight="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view="pageBreakPreview" zoomScale="60" zoomScaleNormal="70" workbookViewId="0">
      <pane ySplit="3" topLeftCell="A4" activePane="bottomLeft" state="frozen"/>
      <selection activeCell="W35" sqref="W35"/>
      <selection pane="bottomLeft" activeCell="W35" sqref="W35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2.7109375" style="6" customWidth="1"/>
    <col min="14" max="14" width="18.42578125" style="6" customWidth="1"/>
    <col min="15" max="15" width="22.710937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4.42578125" style="6" customWidth="1"/>
    <col min="22" max="22" width="11.28515625" style="6" customWidth="1"/>
    <col min="23" max="23" width="21.140625" style="6" customWidth="1"/>
    <col min="24" max="24" width="21" style="6" customWidth="1"/>
    <col min="25" max="25" width="18" style="6" customWidth="1"/>
    <col min="26" max="26" width="15" style="6" customWidth="1"/>
    <col min="27" max="27" width="19.14062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16384" width="11.42578125" style="10"/>
  </cols>
  <sheetData>
    <row r="1" spans="1:38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8" s="17" customFormat="1" ht="54.95" customHeight="1" x14ac:dyDescent="0.2">
      <c r="A2" s="3"/>
      <c r="B2" s="3"/>
      <c r="C2" s="3"/>
      <c r="D2" s="3"/>
      <c r="E2" s="3"/>
      <c r="F2" s="3"/>
      <c r="G2" s="38" t="s">
        <v>30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8" s="17" customFormat="1" ht="39.950000000000003" customHeight="1" thickBot="1" x14ac:dyDescent="0.25">
      <c r="A3" s="3"/>
      <c r="B3" s="3"/>
      <c r="C3" s="3"/>
      <c r="D3" s="3"/>
      <c r="E3" s="3"/>
      <c r="F3" s="3"/>
      <c r="G3" s="39" t="s">
        <v>26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8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40" t="s">
        <v>9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5"/>
      <c r="J6" s="35"/>
      <c r="K6" s="35"/>
      <c r="L6" s="35"/>
      <c r="M6" s="35"/>
      <c r="N6" s="42" t="s">
        <v>3</v>
      </c>
      <c r="O6" s="4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17" customFormat="1" ht="50.1" customHeight="1" thickBot="1" x14ac:dyDescent="0.25">
      <c r="A7" s="3"/>
      <c r="B7" s="3"/>
      <c r="C7" s="3"/>
      <c r="D7" s="3"/>
      <c r="E7" s="3"/>
      <c r="F7" s="3"/>
      <c r="G7" s="22" t="s">
        <v>27</v>
      </c>
      <c r="H7" s="36"/>
      <c r="I7" s="24" t="s">
        <v>1</v>
      </c>
      <c r="J7" s="25"/>
      <c r="K7" s="25"/>
      <c r="L7" s="2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25"/>
      <c r="S7" s="25"/>
      <c r="T7" s="2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25"/>
      <c r="AF7" s="25"/>
      <c r="AG7" s="25"/>
      <c r="AH7" s="37" t="s">
        <v>7</v>
      </c>
    </row>
    <row r="8" spans="1:38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8" s="17" customFormat="1" ht="13.5" customHeight="1" x14ac:dyDescent="0.2">
      <c r="A9" s="3"/>
      <c r="B9" s="3"/>
      <c r="C9" s="3"/>
      <c r="D9" s="3"/>
      <c r="E9" s="3"/>
      <c r="F9" s="3"/>
      <c r="G9" s="31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6"/>
    </row>
    <row r="10" spans="1:38" ht="35.1" customHeight="1" x14ac:dyDescent="0.2">
      <c r="G10" s="32" t="s">
        <v>13</v>
      </c>
      <c r="I10" s="28">
        <v>125</v>
      </c>
      <c r="J10" s="7"/>
      <c r="K10" s="7"/>
      <c r="L10" s="7"/>
      <c r="M10" s="28">
        <v>211</v>
      </c>
      <c r="N10" s="28">
        <v>3</v>
      </c>
      <c r="O10" s="28">
        <v>0</v>
      </c>
      <c r="P10" s="7">
        <v>0</v>
      </c>
      <c r="Q10" s="28">
        <f>SUM(M10:P10)</f>
        <v>214</v>
      </c>
      <c r="R10" s="7"/>
      <c r="S10" s="7"/>
      <c r="T10" s="7"/>
      <c r="U10" s="28">
        <v>0</v>
      </c>
      <c r="V10" s="28">
        <v>0</v>
      </c>
      <c r="W10" s="28">
        <v>46</v>
      </c>
      <c r="X10" s="28">
        <v>4</v>
      </c>
      <c r="Y10" s="28">
        <v>0</v>
      </c>
      <c r="Z10" s="28">
        <v>0</v>
      </c>
      <c r="AA10" s="28">
        <v>0</v>
      </c>
      <c r="AB10" s="28">
        <v>111</v>
      </c>
      <c r="AC10" s="7"/>
      <c r="AD10" s="28">
        <f>SUM(U10:AB10)</f>
        <v>161</v>
      </c>
      <c r="AE10" s="7"/>
      <c r="AF10" s="7"/>
      <c r="AG10" s="7"/>
      <c r="AH10" s="28">
        <f>I10+Q10-AD10</f>
        <v>178</v>
      </c>
      <c r="AJ10" s="27">
        <f>I10+M10+N10+O10-SUM(U10:AB10)-AH10</f>
        <v>0</v>
      </c>
      <c r="AK10" s="27">
        <f>SUM(U10:AC10)-AD10</f>
        <v>0</v>
      </c>
      <c r="AL10" s="27">
        <f>SUM(M10:O10)-Q10</f>
        <v>0</v>
      </c>
    </row>
    <row r="11" spans="1:38" ht="35.1" customHeight="1" x14ac:dyDescent="0.2">
      <c r="G11" s="31" t="s">
        <v>14</v>
      </c>
      <c r="I11" s="7">
        <v>166</v>
      </c>
      <c r="J11" s="7"/>
      <c r="K11" s="7"/>
      <c r="L11" s="7"/>
      <c r="M11" s="7">
        <v>207</v>
      </c>
      <c r="N11" s="7">
        <v>1</v>
      </c>
      <c r="O11" s="7">
        <v>0</v>
      </c>
      <c r="P11" s="7">
        <v>0</v>
      </c>
      <c r="Q11" s="7">
        <f t="shared" ref="Q11:Q12" si="0">SUM(M11:P11)</f>
        <v>208</v>
      </c>
      <c r="R11" s="7"/>
      <c r="S11" s="7"/>
      <c r="T11" s="7"/>
      <c r="U11" s="7">
        <v>14</v>
      </c>
      <c r="V11" s="7">
        <v>17</v>
      </c>
      <c r="W11" s="7">
        <v>0</v>
      </c>
      <c r="X11" s="7">
        <v>9</v>
      </c>
      <c r="Y11" s="7">
        <v>1</v>
      </c>
      <c r="Z11" s="7">
        <v>22</v>
      </c>
      <c r="AA11" s="7">
        <v>0</v>
      </c>
      <c r="AB11" s="7">
        <v>73</v>
      </c>
      <c r="AC11" s="7"/>
      <c r="AD11" s="7">
        <f t="shared" ref="AD11:AD12" si="1">SUM(U11:AB11)</f>
        <v>136</v>
      </c>
      <c r="AE11" s="7"/>
      <c r="AF11" s="7"/>
      <c r="AG11" s="7"/>
      <c r="AH11" s="7">
        <f t="shared" ref="AH11:AH12" si="2">I11+Q11-AD11</f>
        <v>238</v>
      </c>
      <c r="AJ11" s="27">
        <f t="shared" ref="AJ11" si="3">I11+M11+N11+O11-SUM(U11:AB11)-AH11</f>
        <v>0</v>
      </c>
      <c r="AK11" s="27">
        <f t="shared" ref="AK11:AK14" si="4">SUM(U11:AC11)-AD11</f>
        <v>0</v>
      </c>
      <c r="AL11" s="27">
        <f t="shared" ref="AL11:AL14" si="5">SUM(M11:O11)-Q11</f>
        <v>0</v>
      </c>
    </row>
    <row r="12" spans="1:38" ht="35.1" customHeight="1" x14ac:dyDescent="0.2">
      <c r="G12" s="32" t="s">
        <v>12</v>
      </c>
      <c r="I12" s="28">
        <v>134</v>
      </c>
      <c r="J12" s="7"/>
      <c r="K12" s="7"/>
      <c r="L12" s="7"/>
      <c r="M12" s="28">
        <v>241</v>
      </c>
      <c r="N12" s="28">
        <v>4</v>
      </c>
      <c r="O12" s="28">
        <v>0</v>
      </c>
      <c r="P12" s="7"/>
      <c r="Q12" s="28">
        <f t="shared" si="0"/>
        <v>245</v>
      </c>
      <c r="R12" s="7"/>
      <c r="S12" s="7"/>
      <c r="T12" s="7"/>
      <c r="U12" s="28">
        <v>9</v>
      </c>
      <c r="V12" s="28">
        <v>33</v>
      </c>
      <c r="W12" s="28">
        <v>35</v>
      </c>
      <c r="X12" s="28">
        <v>19</v>
      </c>
      <c r="Y12" s="28">
        <v>0</v>
      </c>
      <c r="Z12" s="28">
        <v>1</v>
      </c>
      <c r="AA12" s="28">
        <v>0</v>
      </c>
      <c r="AB12" s="28">
        <v>39</v>
      </c>
      <c r="AC12" s="7"/>
      <c r="AD12" s="28">
        <f t="shared" si="1"/>
        <v>136</v>
      </c>
      <c r="AE12" s="7"/>
      <c r="AF12" s="7"/>
      <c r="AG12" s="7"/>
      <c r="AH12" s="28">
        <f t="shared" si="2"/>
        <v>243</v>
      </c>
      <c r="AJ12" s="27">
        <f>I12+M12+N12+O12-SUM(U12:AB12)-AH12</f>
        <v>0</v>
      </c>
      <c r="AK12" s="27">
        <f t="shared" si="4"/>
        <v>0</v>
      </c>
      <c r="AL12" s="27">
        <f t="shared" si="5"/>
        <v>0</v>
      </c>
    </row>
    <row r="13" spans="1:38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J13" s="27">
        <f t="shared" ref="AJ13:AJ14" si="6">I13+M13+N13+O13-SUM(U13:AB13)-AH13</f>
        <v>0</v>
      </c>
      <c r="AK13" s="27">
        <f t="shared" si="4"/>
        <v>0</v>
      </c>
      <c r="AL13" s="27">
        <f t="shared" si="5"/>
        <v>0</v>
      </c>
    </row>
    <row r="14" spans="1:38" ht="30" customHeight="1" x14ac:dyDescent="0.2">
      <c r="G14" s="29" t="s">
        <v>0</v>
      </c>
      <c r="H14" s="9"/>
      <c r="I14" s="30">
        <f>SUM(I10:I12)</f>
        <v>425</v>
      </c>
      <c r="J14" s="13"/>
      <c r="K14" s="13"/>
      <c r="L14" s="13"/>
      <c r="M14" s="30">
        <f t="shared" ref="M14:O14" si="7">SUM(M10:M12)</f>
        <v>659</v>
      </c>
      <c r="N14" s="30">
        <f t="shared" si="7"/>
        <v>8</v>
      </c>
      <c r="O14" s="30">
        <f t="shared" si="7"/>
        <v>0</v>
      </c>
      <c r="P14" s="13"/>
      <c r="Q14" s="30">
        <f>SUM(Q10:Q12)</f>
        <v>667</v>
      </c>
      <c r="R14" s="13"/>
      <c r="S14" s="13"/>
      <c r="T14" s="13"/>
      <c r="U14" s="30">
        <f t="shared" ref="U14:AB14" si="8">SUM(U10:U12)</f>
        <v>23</v>
      </c>
      <c r="V14" s="30">
        <f t="shared" si="8"/>
        <v>50</v>
      </c>
      <c r="W14" s="30">
        <f t="shared" si="8"/>
        <v>81</v>
      </c>
      <c r="X14" s="30">
        <f t="shared" si="8"/>
        <v>32</v>
      </c>
      <c r="Y14" s="30">
        <f t="shared" si="8"/>
        <v>1</v>
      </c>
      <c r="Z14" s="30">
        <f t="shared" si="8"/>
        <v>23</v>
      </c>
      <c r="AA14" s="30">
        <f t="shared" si="8"/>
        <v>0</v>
      </c>
      <c r="AB14" s="30">
        <f t="shared" si="8"/>
        <v>223</v>
      </c>
      <c r="AC14" s="13"/>
      <c r="AD14" s="30">
        <f>SUM(AD10:AD12)</f>
        <v>433</v>
      </c>
      <c r="AE14" s="13"/>
      <c r="AF14" s="13"/>
      <c r="AG14" s="13"/>
      <c r="AH14" s="30">
        <f>SUM(AH10:AH12)</f>
        <v>659</v>
      </c>
      <c r="AJ14" s="27">
        <f t="shared" si="6"/>
        <v>0</v>
      </c>
      <c r="AK14" s="27">
        <f t="shared" si="4"/>
        <v>0</v>
      </c>
      <c r="AL14" s="27">
        <f t="shared" si="5"/>
        <v>0</v>
      </c>
    </row>
    <row r="15" spans="1:38" s="9" customFormat="1" ht="30" customHeight="1" x14ac:dyDescent="0.2">
      <c r="A15" s="11"/>
      <c r="B15" s="11"/>
      <c r="C15" s="11"/>
      <c r="D15" s="11"/>
      <c r="E15" s="11"/>
      <c r="F15" s="12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J15" s="27"/>
    </row>
    <row r="16" spans="1:38" s="1" customFormat="1" ht="20.100000000000001" customHeight="1" x14ac:dyDescent="0.2">
      <c r="A16" s="2"/>
      <c r="B16" s="2"/>
      <c r="C16" s="2"/>
      <c r="D16" s="2"/>
      <c r="E16" s="2"/>
      <c r="F16" s="3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7:45" ht="13.5" customHeight="1" x14ac:dyDescent="0.2"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7:45" ht="13.5" customHeight="1" x14ac:dyDescent="0.2"/>
    <row r="19" spans="7:45" ht="45.75" customHeight="1" x14ac:dyDescent="0.2"/>
    <row r="20" spans="7:45" ht="13.5" customHeight="1" x14ac:dyDescent="0.2">
      <c r="AI20" s="44"/>
      <c r="AJ20" s="44"/>
    </row>
    <row r="21" spans="7:45" x14ac:dyDescent="0.2">
      <c r="M21" s="45"/>
      <c r="N21" s="45"/>
      <c r="O21" s="45"/>
      <c r="AI21" s="43"/>
      <c r="AJ21" s="43"/>
    </row>
    <row r="22" spans="7:45" x14ac:dyDescent="0.2">
      <c r="M22" s="45"/>
      <c r="N22" s="45"/>
      <c r="O22" s="45"/>
      <c r="AI22" s="43"/>
      <c r="AJ22" s="43"/>
    </row>
    <row r="23" spans="7:45" x14ac:dyDescent="0.2">
      <c r="M23" s="45"/>
      <c r="N23" s="45"/>
      <c r="O23" s="45"/>
      <c r="AI23" s="43"/>
      <c r="AJ23" s="43"/>
    </row>
    <row r="24" spans="7:45" x14ac:dyDescent="0.2">
      <c r="M24" s="45"/>
      <c r="N24" s="45"/>
      <c r="O24" s="45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</row>
    <row r="25" spans="7:45" x14ac:dyDescent="0.2">
      <c r="M25" s="45"/>
      <c r="N25" s="45"/>
      <c r="O25" s="45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</row>
    <row r="26" spans="7:45" ht="15" customHeight="1" x14ac:dyDescent="0.2">
      <c r="M26" s="45"/>
      <c r="N26" s="45"/>
      <c r="O26" s="45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</row>
    <row r="27" spans="7:45" ht="15" customHeight="1" x14ac:dyDescent="0.2">
      <c r="M27" s="45"/>
      <c r="N27" s="45"/>
      <c r="O27" s="45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</row>
    <row r="28" spans="7:45" ht="15" customHeight="1" x14ac:dyDescent="0.2"/>
  </sheetData>
  <mergeCells count="5">
    <mergeCell ref="G2:AH2"/>
    <mergeCell ref="G3:AH3"/>
    <mergeCell ref="I5:AH5"/>
    <mergeCell ref="G15:AH17"/>
    <mergeCell ref="N6:O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view="pageBreakPreview" zoomScale="60" zoomScaleNormal="70" workbookViewId="0">
      <pane ySplit="3" topLeftCell="A4" activePane="bottomLeft" state="frozen"/>
      <selection activeCell="W35" sqref="W35"/>
      <selection pane="bottomLeft" activeCell="W35" sqref="W35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3.7109375" style="6" customWidth="1"/>
    <col min="14" max="14" width="18.5703125" style="6" customWidth="1"/>
    <col min="15" max="15" width="22.14062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4.85546875" style="6" customWidth="1"/>
    <col min="22" max="22" width="12.28515625" style="6" customWidth="1"/>
    <col min="23" max="23" width="22.42578125" style="6" customWidth="1"/>
    <col min="24" max="24" width="21" style="6" customWidth="1"/>
    <col min="25" max="25" width="18.5703125" style="6" customWidth="1"/>
    <col min="26" max="26" width="14.42578125" style="6" customWidth="1"/>
    <col min="27" max="27" width="19.14062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16384" width="11.42578125" style="10"/>
  </cols>
  <sheetData>
    <row r="1" spans="1:38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8" s="17" customFormat="1" ht="54.95" customHeight="1" x14ac:dyDescent="0.2">
      <c r="A2" s="3"/>
      <c r="B2" s="3"/>
      <c r="C2" s="3"/>
      <c r="D2" s="3"/>
      <c r="E2" s="3"/>
      <c r="F2" s="3"/>
      <c r="G2" s="38" t="s">
        <v>30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8" s="17" customFormat="1" ht="39.950000000000003" customHeight="1" thickBot="1" x14ac:dyDescent="0.25">
      <c r="A3" s="3"/>
      <c r="B3" s="3"/>
      <c r="C3" s="3"/>
      <c r="D3" s="3"/>
      <c r="E3" s="3"/>
      <c r="F3" s="3"/>
      <c r="G3" s="39" t="s">
        <v>26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8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40" t="s">
        <v>10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5"/>
      <c r="J6" s="35"/>
      <c r="K6" s="35"/>
      <c r="L6" s="35"/>
      <c r="M6" s="35"/>
      <c r="N6" s="42" t="s">
        <v>3</v>
      </c>
      <c r="O6" s="4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17" customFormat="1" ht="50.1" customHeight="1" thickBot="1" x14ac:dyDescent="0.25">
      <c r="A7" s="3"/>
      <c r="B7" s="3"/>
      <c r="C7" s="3"/>
      <c r="D7" s="3"/>
      <c r="E7" s="3"/>
      <c r="F7" s="3"/>
      <c r="G7" s="22" t="s">
        <v>27</v>
      </c>
      <c r="H7" s="36"/>
      <c r="I7" s="24" t="s">
        <v>1</v>
      </c>
      <c r="J7" s="25"/>
      <c r="K7" s="25"/>
      <c r="L7" s="2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25"/>
      <c r="S7" s="25"/>
      <c r="T7" s="2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25"/>
      <c r="AF7" s="25"/>
      <c r="AG7" s="25"/>
      <c r="AH7" s="37" t="s">
        <v>7</v>
      </c>
    </row>
    <row r="8" spans="1:38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8" s="17" customFormat="1" ht="13.5" customHeight="1" x14ac:dyDescent="0.2">
      <c r="A9" s="3"/>
      <c r="B9" s="3"/>
      <c r="C9" s="3"/>
      <c r="D9" s="3"/>
      <c r="E9" s="3"/>
      <c r="F9" s="3"/>
      <c r="G9" s="31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6"/>
    </row>
    <row r="10" spans="1:38" ht="35.1" customHeight="1" x14ac:dyDescent="0.2">
      <c r="G10" s="32" t="s">
        <v>13</v>
      </c>
      <c r="I10" s="28">
        <v>551</v>
      </c>
      <c r="J10" s="7"/>
      <c r="K10" s="7"/>
      <c r="L10" s="7"/>
      <c r="M10" s="28">
        <v>1401</v>
      </c>
      <c r="N10" s="28">
        <v>10</v>
      </c>
      <c r="O10" s="28">
        <v>0</v>
      </c>
      <c r="P10" s="7">
        <v>0</v>
      </c>
      <c r="Q10" s="28">
        <f>SUM(M10:P10)</f>
        <v>1411</v>
      </c>
      <c r="R10" s="7"/>
      <c r="S10" s="7"/>
      <c r="T10" s="7"/>
      <c r="U10" s="28">
        <v>4</v>
      </c>
      <c r="V10" s="28">
        <v>0</v>
      </c>
      <c r="W10" s="28">
        <v>465</v>
      </c>
      <c r="X10" s="28">
        <v>46</v>
      </c>
      <c r="Y10" s="28">
        <v>0</v>
      </c>
      <c r="Z10" s="28">
        <v>1</v>
      </c>
      <c r="AA10" s="28">
        <v>0</v>
      </c>
      <c r="AB10" s="28">
        <v>731</v>
      </c>
      <c r="AC10" s="7"/>
      <c r="AD10" s="28">
        <f>SUM(U10:AB10)</f>
        <v>1247</v>
      </c>
      <c r="AE10" s="7"/>
      <c r="AF10" s="7"/>
      <c r="AG10" s="7"/>
      <c r="AH10" s="28">
        <f>I10+Q10-AD10</f>
        <v>715</v>
      </c>
      <c r="AJ10" s="27">
        <f>I10+M10+N10+O10-SUM(U10:AB10)-AH10</f>
        <v>0</v>
      </c>
      <c r="AK10" s="27">
        <f>SUM(U10:AC10)-AD10</f>
        <v>0</v>
      </c>
      <c r="AL10" s="27">
        <f>SUM(M10:O10)-Q10</f>
        <v>0</v>
      </c>
    </row>
    <row r="11" spans="1:38" ht="35.1" customHeight="1" x14ac:dyDescent="0.2">
      <c r="G11" s="31" t="s">
        <v>14</v>
      </c>
      <c r="I11" s="7">
        <v>735</v>
      </c>
      <c r="J11" s="7"/>
      <c r="K11" s="7"/>
      <c r="L11" s="7"/>
      <c r="M11" s="7">
        <v>1067</v>
      </c>
      <c r="N11" s="7">
        <v>2</v>
      </c>
      <c r="O11" s="7">
        <v>0</v>
      </c>
      <c r="P11" s="7">
        <v>0</v>
      </c>
      <c r="Q11" s="7">
        <f t="shared" ref="Q11:Q12" si="0">SUM(M11:P11)</f>
        <v>1069</v>
      </c>
      <c r="R11" s="7"/>
      <c r="S11" s="7"/>
      <c r="T11" s="7"/>
      <c r="U11" s="7">
        <v>323</v>
      </c>
      <c r="V11" s="7">
        <v>110</v>
      </c>
      <c r="W11" s="7">
        <v>5</v>
      </c>
      <c r="X11" s="7">
        <v>7</v>
      </c>
      <c r="Y11" s="7">
        <v>12</v>
      </c>
      <c r="Z11" s="7">
        <v>0</v>
      </c>
      <c r="AA11" s="7">
        <v>0</v>
      </c>
      <c r="AB11" s="7">
        <v>348</v>
      </c>
      <c r="AC11" s="7"/>
      <c r="AD11" s="7">
        <f t="shared" ref="AD11:AD12" si="1">SUM(U11:AB11)</f>
        <v>805</v>
      </c>
      <c r="AE11" s="7"/>
      <c r="AF11" s="7"/>
      <c r="AG11" s="7"/>
      <c r="AH11" s="7">
        <f t="shared" ref="AH11:AH12" si="2">I11+Q11-AD11</f>
        <v>999</v>
      </c>
      <c r="AJ11" s="27">
        <f t="shared" ref="AJ11" si="3">I11+M11+N11+O11-SUM(U11:AB11)-AH11</f>
        <v>0</v>
      </c>
      <c r="AK11" s="27">
        <f t="shared" ref="AK11:AK14" si="4">SUM(U11:AC11)-AD11</f>
        <v>0</v>
      </c>
      <c r="AL11" s="27">
        <f t="shared" ref="AL11:AL14" si="5">SUM(M11:O11)-Q11</f>
        <v>0</v>
      </c>
    </row>
    <row r="12" spans="1:38" ht="35.1" customHeight="1" x14ac:dyDescent="0.2">
      <c r="G12" s="32" t="s">
        <v>12</v>
      </c>
      <c r="I12" s="28">
        <v>683</v>
      </c>
      <c r="J12" s="7"/>
      <c r="K12" s="7"/>
      <c r="L12" s="7"/>
      <c r="M12" s="28">
        <v>1307</v>
      </c>
      <c r="N12" s="28">
        <v>32</v>
      </c>
      <c r="O12" s="28">
        <v>1</v>
      </c>
      <c r="P12" s="7"/>
      <c r="Q12" s="28">
        <f t="shared" si="0"/>
        <v>1340</v>
      </c>
      <c r="R12" s="7"/>
      <c r="S12" s="7"/>
      <c r="T12" s="7"/>
      <c r="U12" s="28">
        <v>128</v>
      </c>
      <c r="V12" s="28">
        <v>110</v>
      </c>
      <c r="W12" s="28">
        <v>365</v>
      </c>
      <c r="X12" s="28">
        <v>88</v>
      </c>
      <c r="Y12" s="28">
        <v>0</v>
      </c>
      <c r="Z12" s="28">
        <v>3</v>
      </c>
      <c r="AA12" s="28">
        <v>0</v>
      </c>
      <c r="AB12" s="28">
        <v>222</v>
      </c>
      <c r="AC12" s="7"/>
      <c r="AD12" s="28">
        <f t="shared" si="1"/>
        <v>916</v>
      </c>
      <c r="AE12" s="7"/>
      <c r="AF12" s="7"/>
      <c r="AG12" s="7"/>
      <c r="AH12" s="28">
        <f t="shared" si="2"/>
        <v>1107</v>
      </c>
      <c r="AJ12" s="27">
        <f>I12+M12+N12+O12-SUM(U12:AB12)-AH12</f>
        <v>0</v>
      </c>
      <c r="AK12" s="27">
        <f t="shared" si="4"/>
        <v>0</v>
      </c>
      <c r="AL12" s="27">
        <f t="shared" si="5"/>
        <v>0</v>
      </c>
    </row>
    <row r="13" spans="1:38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J13" s="27">
        <f t="shared" ref="AJ13:AJ14" si="6">I13+M13+N13+O13-SUM(U13:AB13)-AH13</f>
        <v>0</v>
      </c>
      <c r="AK13" s="27">
        <f t="shared" si="4"/>
        <v>0</v>
      </c>
      <c r="AL13" s="27">
        <f t="shared" si="5"/>
        <v>0</v>
      </c>
    </row>
    <row r="14" spans="1:38" ht="30" customHeight="1" x14ac:dyDescent="0.2">
      <c r="G14" s="29" t="s">
        <v>0</v>
      </c>
      <c r="H14" s="9"/>
      <c r="I14" s="30">
        <f>SUM(I10:I12)</f>
        <v>1969</v>
      </c>
      <c r="J14" s="13"/>
      <c r="K14" s="13"/>
      <c r="L14" s="13"/>
      <c r="M14" s="30">
        <f t="shared" ref="M14:O14" si="7">SUM(M10:M12)</f>
        <v>3775</v>
      </c>
      <c r="N14" s="30">
        <f t="shared" si="7"/>
        <v>44</v>
      </c>
      <c r="O14" s="30">
        <f t="shared" si="7"/>
        <v>1</v>
      </c>
      <c r="P14" s="13"/>
      <c r="Q14" s="30">
        <f>SUM(Q10:Q12)</f>
        <v>3820</v>
      </c>
      <c r="R14" s="13"/>
      <c r="S14" s="13"/>
      <c r="T14" s="13"/>
      <c r="U14" s="30">
        <f t="shared" ref="U14:AB14" si="8">SUM(U10:U12)</f>
        <v>455</v>
      </c>
      <c r="V14" s="30">
        <f t="shared" si="8"/>
        <v>220</v>
      </c>
      <c r="W14" s="30">
        <f t="shared" si="8"/>
        <v>835</v>
      </c>
      <c r="X14" s="30">
        <f t="shared" si="8"/>
        <v>141</v>
      </c>
      <c r="Y14" s="30">
        <f t="shared" si="8"/>
        <v>12</v>
      </c>
      <c r="Z14" s="30">
        <f t="shared" si="8"/>
        <v>4</v>
      </c>
      <c r="AA14" s="30">
        <f t="shared" si="8"/>
        <v>0</v>
      </c>
      <c r="AB14" s="30">
        <f t="shared" si="8"/>
        <v>1301</v>
      </c>
      <c r="AC14" s="13"/>
      <c r="AD14" s="30">
        <f>SUM(AD10:AD12)</f>
        <v>2968</v>
      </c>
      <c r="AE14" s="13"/>
      <c r="AF14" s="13"/>
      <c r="AG14" s="13"/>
      <c r="AH14" s="30">
        <f>SUM(AH10:AH12)</f>
        <v>2821</v>
      </c>
      <c r="AJ14" s="27">
        <f t="shared" si="6"/>
        <v>0</v>
      </c>
      <c r="AK14" s="27">
        <f t="shared" si="4"/>
        <v>0</v>
      </c>
      <c r="AL14" s="27">
        <f t="shared" si="5"/>
        <v>0</v>
      </c>
    </row>
    <row r="15" spans="1:38" ht="20.100000000000001" customHeight="1" x14ac:dyDescent="0.2">
      <c r="G15" s="5"/>
      <c r="H15" s="5"/>
      <c r="I15" s="8"/>
      <c r="J15" s="8"/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J15" s="27"/>
    </row>
    <row r="16" spans="1:38" s="9" customFormat="1" ht="30" customHeight="1" x14ac:dyDescent="0.2">
      <c r="A16" s="11"/>
      <c r="B16" s="11"/>
      <c r="C16" s="11"/>
      <c r="D16" s="11"/>
      <c r="E16" s="11"/>
      <c r="F16" s="12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J16" s="27"/>
    </row>
    <row r="17" spans="1:34" s="1" customFormat="1" ht="20.100000000000001" customHeight="1" x14ac:dyDescent="0.2">
      <c r="A17" s="2"/>
      <c r="B17" s="2"/>
      <c r="C17" s="2"/>
      <c r="D17" s="2"/>
      <c r="E17" s="2"/>
      <c r="F17" s="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34" ht="13.5" customHeight="1" x14ac:dyDescent="0.2"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</sheetData>
  <mergeCells count="5">
    <mergeCell ref="G2:AH2"/>
    <mergeCell ref="G3:AH3"/>
    <mergeCell ref="I5:AH5"/>
    <mergeCell ref="G16:AH18"/>
    <mergeCell ref="N6:O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view="pageBreakPreview" zoomScale="60" zoomScaleNormal="70" workbookViewId="0">
      <pane ySplit="3" topLeftCell="A4" activePane="bottomLeft" state="frozen"/>
      <selection activeCell="W35" sqref="W35"/>
      <selection pane="bottomLeft" activeCell="G12" sqref="G12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2.7109375" style="6" customWidth="1"/>
    <col min="14" max="14" width="17.7109375" style="6" customWidth="1"/>
    <col min="15" max="15" width="22.4257812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4.42578125" style="6" customWidth="1"/>
    <col min="22" max="22" width="12.7109375" style="6" customWidth="1"/>
    <col min="23" max="23" width="22" style="6" customWidth="1"/>
    <col min="24" max="24" width="21.140625" style="6" customWidth="1"/>
    <col min="25" max="25" width="18.85546875" style="6" customWidth="1"/>
    <col min="26" max="26" width="14.42578125" style="6" customWidth="1"/>
    <col min="27" max="27" width="19.710937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16384" width="11.42578125" style="10"/>
  </cols>
  <sheetData>
    <row r="1" spans="1:38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8" s="17" customFormat="1" ht="54.95" customHeight="1" x14ac:dyDescent="0.2">
      <c r="A2" s="3"/>
      <c r="B2" s="3"/>
      <c r="C2" s="3"/>
      <c r="D2" s="3"/>
      <c r="E2" s="3"/>
      <c r="F2" s="3"/>
      <c r="G2" s="38" t="s">
        <v>30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8" s="17" customFormat="1" ht="39.950000000000003" customHeight="1" thickBot="1" x14ac:dyDescent="0.25">
      <c r="A3" s="3"/>
      <c r="B3" s="3"/>
      <c r="C3" s="3"/>
      <c r="D3" s="3"/>
      <c r="E3" s="3"/>
      <c r="F3" s="3"/>
      <c r="G3" s="39" t="s">
        <v>26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8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40" t="s">
        <v>11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5"/>
      <c r="J6" s="35"/>
      <c r="K6" s="35"/>
      <c r="L6" s="35"/>
      <c r="M6" s="35"/>
      <c r="N6" s="42" t="s">
        <v>3</v>
      </c>
      <c r="O6" s="4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17" customFormat="1" ht="50.1" customHeight="1" thickBot="1" x14ac:dyDescent="0.25">
      <c r="A7" s="3"/>
      <c r="B7" s="3"/>
      <c r="C7" s="3"/>
      <c r="D7" s="3"/>
      <c r="E7" s="3"/>
      <c r="F7" s="3"/>
      <c r="G7" s="22" t="s">
        <v>27</v>
      </c>
      <c r="H7" s="36"/>
      <c r="I7" s="24" t="s">
        <v>1</v>
      </c>
      <c r="J7" s="25"/>
      <c r="K7" s="25"/>
      <c r="L7" s="2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25"/>
      <c r="S7" s="25"/>
      <c r="T7" s="2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25"/>
      <c r="AF7" s="25"/>
      <c r="AG7" s="25"/>
      <c r="AH7" s="37" t="s">
        <v>7</v>
      </c>
    </row>
    <row r="8" spans="1:38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8" s="17" customFormat="1" ht="13.5" customHeight="1" x14ac:dyDescent="0.2">
      <c r="A9" s="3"/>
      <c r="B9" s="3"/>
      <c r="C9" s="3"/>
      <c r="D9" s="3"/>
      <c r="E9" s="3"/>
      <c r="F9" s="3"/>
      <c r="G9" s="31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6"/>
    </row>
    <row r="10" spans="1:38" ht="35.1" customHeight="1" x14ac:dyDescent="0.2">
      <c r="G10" s="32" t="s">
        <v>13</v>
      </c>
      <c r="I10" s="28">
        <v>13</v>
      </c>
      <c r="J10" s="7"/>
      <c r="K10" s="7"/>
      <c r="L10" s="7"/>
      <c r="M10" s="28">
        <v>27</v>
      </c>
      <c r="N10" s="28">
        <v>0</v>
      </c>
      <c r="O10" s="28">
        <v>0</v>
      </c>
      <c r="P10" s="7">
        <v>0</v>
      </c>
      <c r="Q10" s="28">
        <f>SUM(M10:P10)</f>
        <v>27</v>
      </c>
      <c r="R10" s="7"/>
      <c r="S10" s="7"/>
      <c r="T10" s="7"/>
      <c r="U10" s="28">
        <v>0</v>
      </c>
      <c r="V10" s="28">
        <v>0</v>
      </c>
      <c r="W10" s="28">
        <v>7</v>
      </c>
      <c r="X10" s="28">
        <v>8</v>
      </c>
      <c r="Y10" s="28">
        <v>0</v>
      </c>
      <c r="Z10" s="28">
        <v>0</v>
      </c>
      <c r="AA10" s="28">
        <v>0</v>
      </c>
      <c r="AB10" s="28">
        <v>9</v>
      </c>
      <c r="AC10" s="7"/>
      <c r="AD10" s="28">
        <f>SUM(U10:AB10)</f>
        <v>24</v>
      </c>
      <c r="AE10" s="7"/>
      <c r="AF10" s="7"/>
      <c r="AG10" s="7"/>
      <c r="AH10" s="28">
        <f>I10+Q10-AD10</f>
        <v>16</v>
      </c>
      <c r="AJ10" s="27">
        <f>I10+M10+N10+O10-SUM(U10:AB10)-AH10</f>
        <v>0</v>
      </c>
      <c r="AK10" s="27">
        <f>SUM(U10:AC10)-AD10</f>
        <v>0</v>
      </c>
      <c r="AL10" s="27">
        <f>SUM(M10:O10)-Q10</f>
        <v>0</v>
      </c>
    </row>
    <row r="11" spans="1:38" ht="35.1" customHeight="1" x14ac:dyDescent="0.2">
      <c r="G11" s="31" t="s">
        <v>14</v>
      </c>
      <c r="I11" s="7">
        <v>15</v>
      </c>
      <c r="J11" s="7"/>
      <c r="K11" s="7"/>
      <c r="L11" s="7"/>
      <c r="M11" s="7">
        <v>33</v>
      </c>
      <c r="N11" s="7">
        <v>0</v>
      </c>
      <c r="O11" s="7">
        <v>0</v>
      </c>
      <c r="P11" s="7">
        <v>0</v>
      </c>
      <c r="Q11" s="7">
        <f t="shared" ref="Q11:Q12" si="0">SUM(M11:P11)</f>
        <v>33</v>
      </c>
      <c r="R11" s="7"/>
      <c r="S11" s="7"/>
      <c r="T11" s="7"/>
      <c r="U11" s="7">
        <v>0</v>
      </c>
      <c r="V11" s="7">
        <v>1</v>
      </c>
      <c r="W11" s="7">
        <v>0</v>
      </c>
      <c r="X11" s="7">
        <v>1</v>
      </c>
      <c r="Y11" s="7">
        <v>0</v>
      </c>
      <c r="Z11" s="7">
        <v>0</v>
      </c>
      <c r="AA11" s="7">
        <v>0</v>
      </c>
      <c r="AB11" s="7">
        <v>12</v>
      </c>
      <c r="AC11" s="7"/>
      <c r="AD11" s="7">
        <f t="shared" ref="AD11:AD12" si="1">SUM(U11:AB11)</f>
        <v>14</v>
      </c>
      <c r="AE11" s="7"/>
      <c r="AF11" s="7"/>
      <c r="AG11" s="7"/>
      <c r="AH11" s="7">
        <f t="shared" ref="AH11:AH12" si="2">I11+Q11-AD11</f>
        <v>34</v>
      </c>
      <c r="AJ11" s="27">
        <f t="shared" ref="AJ11" si="3">I11+M11+N11+O11-SUM(U11:AB11)-AH11</f>
        <v>0</v>
      </c>
      <c r="AK11" s="27">
        <f t="shared" ref="AK11:AK14" si="4">SUM(U11:AC11)-AD11</f>
        <v>0</v>
      </c>
      <c r="AL11" s="27">
        <f t="shared" ref="AL11:AL14" si="5">SUM(M11:O11)-Q11</f>
        <v>0</v>
      </c>
    </row>
    <row r="12" spans="1:38" ht="35.1" customHeight="1" x14ac:dyDescent="0.2">
      <c r="G12" s="32" t="s">
        <v>12</v>
      </c>
      <c r="I12" s="28">
        <v>9</v>
      </c>
      <c r="J12" s="7"/>
      <c r="K12" s="7"/>
      <c r="L12" s="7"/>
      <c r="M12" s="28">
        <v>23</v>
      </c>
      <c r="N12" s="28">
        <v>1</v>
      </c>
      <c r="O12" s="28">
        <v>0</v>
      </c>
      <c r="P12" s="7"/>
      <c r="Q12" s="28">
        <f t="shared" si="0"/>
        <v>24</v>
      </c>
      <c r="R12" s="7"/>
      <c r="S12" s="7"/>
      <c r="T12" s="7"/>
      <c r="U12" s="28">
        <v>0</v>
      </c>
      <c r="V12" s="28">
        <v>0</v>
      </c>
      <c r="W12" s="28">
        <v>4</v>
      </c>
      <c r="X12" s="28">
        <v>11</v>
      </c>
      <c r="Y12" s="28">
        <v>0</v>
      </c>
      <c r="Z12" s="28">
        <v>0</v>
      </c>
      <c r="AA12" s="28">
        <v>0</v>
      </c>
      <c r="AB12" s="28">
        <v>5</v>
      </c>
      <c r="AC12" s="7"/>
      <c r="AD12" s="28">
        <f t="shared" si="1"/>
        <v>20</v>
      </c>
      <c r="AE12" s="7"/>
      <c r="AF12" s="7"/>
      <c r="AG12" s="7"/>
      <c r="AH12" s="28">
        <f t="shared" si="2"/>
        <v>13</v>
      </c>
      <c r="AJ12" s="27">
        <f>I12+M12+N12+O12-SUM(U12:AB12)-AH12</f>
        <v>0</v>
      </c>
      <c r="AK12" s="27">
        <f t="shared" si="4"/>
        <v>0</v>
      </c>
      <c r="AL12" s="27">
        <f t="shared" si="5"/>
        <v>0</v>
      </c>
    </row>
    <row r="13" spans="1:38" ht="19.5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J13" s="27">
        <f t="shared" ref="AJ13:AJ14" si="6">I13+M13+N13+O13-SUM(U13:AB13)-AH13</f>
        <v>0</v>
      </c>
      <c r="AK13" s="27">
        <f t="shared" si="4"/>
        <v>0</v>
      </c>
      <c r="AL13" s="27">
        <f t="shared" si="5"/>
        <v>0</v>
      </c>
    </row>
    <row r="14" spans="1:38" ht="30" customHeight="1" x14ac:dyDescent="0.2">
      <c r="G14" s="29" t="s">
        <v>0</v>
      </c>
      <c r="H14" s="9"/>
      <c r="I14" s="30">
        <f>SUM(I10:I12)</f>
        <v>37</v>
      </c>
      <c r="J14" s="13"/>
      <c r="K14" s="13"/>
      <c r="L14" s="13"/>
      <c r="M14" s="30">
        <f t="shared" ref="M14:O14" si="7">SUM(M10:M12)</f>
        <v>83</v>
      </c>
      <c r="N14" s="30">
        <f t="shared" si="7"/>
        <v>1</v>
      </c>
      <c r="O14" s="30">
        <f t="shared" si="7"/>
        <v>0</v>
      </c>
      <c r="P14" s="13"/>
      <c r="Q14" s="30">
        <f>SUM(Q10:Q12)</f>
        <v>84</v>
      </c>
      <c r="R14" s="13"/>
      <c r="S14" s="13"/>
      <c r="T14" s="13"/>
      <c r="U14" s="30">
        <f t="shared" ref="U14:AB14" si="8">SUM(U10:U12)</f>
        <v>0</v>
      </c>
      <c r="V14" s="30">
        <f t="shared" si="8"/>
        <v>1</v>
      </c>
      <c r="W14" s="30">
        <f t="shared" si="8"/>
        <v>11</v>
      </c>
      <c r="X14" s="30">
        <f t="shared" si="8"/>
        <v>20</v>
      </c>
      <c r="Y14" s="30">
        <f t="shared" si="8"/>
        <v>0</v>
      </c>
      <c r="Z14" s="30">
        <f t="shared" si="8"/>
        <v>0</v>
      </c>
      <c r="AA14" s="30">
        <f t="shared" si="8"/>
        <v>0</v>
      </c>
      <c r="AB14" s="30">
        <f t="shared" si="8"/>
        <v>26</v>
      </c>
      <c r="AC14" s="13"/>
      <c r="AD14" s="30">
        <f>SUM(AD10:AD12)</f>
        <v>58</v>
      </c>
      <c r="AE14" s="13"/>
      <c r="AF14" s="13"/>
      <c r="AG14" s="13"/>
      <c r="AH14" s="30">
        <f>SUM(AH10:AH12)</f>
        <v>63</v>
      </c>
      <c r="AJ14" s="27">
        <f t="shared" si="6"/>
        <v>0</v>
      </c>
      <c r="AK14" s="27">
        <f t="shared" si="4"/>
        <v>0</v>
      </c>
      <c r="AL14" s="27">
        <f t="shared" si="5"/>
        <v>0</v>
      </c>
    </row>
    <row r="15" spans="1:38" ht="20.100000000000001" customHeight="1" x14ac:dyDescent="0.2">
      <c r="G15" s="5"/>
      <c r="H15" s="5"/>
      <c r="I15" s="8"/>
      <c r="J15" s="8"/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J15" s="27"/>
    </row>
    <row r="16" spans="1:38" s="9" customFormat="1" ht="30" customHeight="1" x14ac:dyDescent="0.2">
      <c r="A16" s="11"/>
      <c r="B16" s="11"/>
      <c r="C16" s="11"/>
      <c r="D16" s="11"/>
      <c r="E16" s="11"/>
      <c r="F16" s="12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J16" s="27"/>
    </row>
    <row r="17" spans="1:46" s="1" customFormat="1" ht="20.100000000000001" customHeight="1" x14ac:dyDescent="0.2">
      <c r="A17" s="2"/>
      <c r="B17" s="2"/>
      <c r="C17" s="2"/>
      <c r="D17" s="2"/>
      <c r="E17" s="2"/>
      <c r="F17" s="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1:46" ht="13.5" customHeight="1" x14ac:dyDescent="0.2"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M18" s="43"/>
      <c r="AN18" s="43"/>
      <c r="AO18" s="43"/>
      <c r="AP18" s="43"/>
    </row>
    <row r="19" spans="1:46" ht="13.5" customHeight="1" x14ac:dyDescent="0.2">
      <c r="AL19" s="43"/>
      <c r="AM19" s="43"/>
      <c r="AN19" s="43"/>
      <c r="AO19" s="43"/>
      <c r="AP19" s="43"/>
      <c r="AQ19" s="43"/>
      <c r="AR19" s="43"/>
      <c r="AS19" s="43"/>
      <c r="AT19" s="43"/>
    </row>
    <row r="20" spans="1:46" ht="22.5" customHeight="1" x14ac:dyDescent="0.2">
      <c r="AL20" s="43"/>
      <c r="AM20" s="43"/>
      <c r="AN20" s="43"/>
      <c r="AO20" s="43"/>
      <c r="AP20" s="43"/>
      <c r="AQ20" s="43"/>
      <c r="AR20" s="43"/>
      <c r="AS20" s="43"/>
      <c r="AT20" s="43"/>
    </row>
    <row r="21" spans="1:46" ht="13.5" customHeight="1" x14ac:dyDescent="0.2">
      <c r="AJ21" s="44"/>
      <c r="AK21" s="44"/>
      <c r="AL21" s="44"/>
      <c r="AM21" s="43"/>
      <c r="AN21" s="43"/>
      <c r="AO21" s="43"/>
      <c r="AP21" s="43"/>
      <c r="AQ21" s="43"/>
      <c r="AR21" s="43"/>
      <c r="AS21" s="43"/>
      <c r="AT21" s="43"/>
    </row>
    <row r="22" spans="1:46" x14ac:dyDescent="0.2">
      <c r="M22" s="45"/>
      <c r="N22" s="45"/>
      <c r="O22" s="45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</row>
    <row r="23" spans="1:46" x14ac:dyDescent="0.2">
      <c r="M23" s="45"/>
      <c r="N23" s="45"/>
      <c r="O23" s="45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</row>
    <row r="24" spans="1:46" x14ac:dyDescent="0.2">
      <c r="M24" s="45"/>
      <c r="N24" s="45"/>
      <c r="O24" s="45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</row>
    <row r="25" spans="1:46" x14ac:dyDescent="0.2">
      <c r="M25" s="45"/>
      <c r="N25" s="45"/>
      <c r="O25" s="45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</row>
    <row r="26" spans="1:46" x14ac:dyDescent="0.2">
      <c r="M26" s="45"/>
      <c r="N26" s="45"/>
      <c r="O26" s="45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</row>
    <row r="27" spans="1:46" ht="15" customHeight="1" x14ac:dyDescent="0.2">
      <c r="M27" s="45"/>
      <c r="N27" s="45"/>
      <c r="O27" s="45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ht="15" customHeight="1" x14ac:dyDescent="0.2">
      <c r="M28" s="45"/>
      <c r="N28" s="45"/>
      <c r="O28" s="45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</row>
    <row r="29" spans="1:46" ht="15" customHeight="1" x14ac:dyDescent="0.2"/>
  </sheetData>
  <mergeCells count="5">
    <mergeCell ref="G2:AH2"/>
    <mergeCell ref="G3:AH3"/>
    <mergeCell ref="I5:AH5"/>
    <mergeCell ref="G16:AH18"/>
    <mergeCell ref="N6:O6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51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view="pageBreakPreview" zoomScale="60" zoomScaleNormal="70" workbookViewId="0">
      <pane ySplit="3" topLeftCell="A4" activePane="bottomLeft" state="frozen"/>
      <selection activeCell="W35" sqref="W35"/>
      <selection pane="bottomLeft" activeCell="N32" sqref="N32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2.7109375" style="6" customWidth="1"/>
    <col min="14" max="14" width="19.140625" style="6" customWidth="1"/>
    <col min="15" max="15" width="23.14062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4.42578125" style="6" customWidth="1"/>
    <col min="22" max="22" width="12" style="6" customWidth="1"/>
    <col min="23" max="23" width="21.28515625" style="6" customWidth="1"/>
    <col min="24" max="24" width="20.85546875" style="6" customWidth="1"/>
    <col min="25" max="25" width="18.28515625" style="6" customWidth="1"/>
    <col min="26" max="26" width="14.140625" style="6" customWidth="1"/>
    <col min="27" max="27" width="19.8554687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16384" width="11.42578125" style="10"/>
  </cols>
  <sheetData>
    <row r="1" spans="1:38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8" s="17" customFormat="1" ht="54.95" customHeight="1" x14ac:dyDescent="0.2">
      <c r="A2" s="3"/>
      <c r="B2" s="3"/>
      <c r="C2" s="3"/>
      <c r="D2" s="3"/>
      <c r="E2" s="3"/>
      <c r="F2" s="3"/>
      <c r="G2" s="38" t="s">
        <v>25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8" s="17" customFormat="1" ht="39.950000000000003" customHeight="1" thickBot="1" x14ac:dyDescent="0.25">
      <c r="A3" s="3"/>
      <c r="B3" s="3"/>
      <c r="C3" s="3"/>
      <c r="D3" s="3"/>
      <c r="E3" s="3"/>
      <c r="F3" s="3"/>
      <c r="G3" s="39" t="s">
        <v>26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8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40" t="s">
        <v>28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5"/>
      <c r="J6" s="35"/>
      <c r="K6" s="35"/>
      <c r="L6" s="35"/>
      <c r="M6" s="35"/>
      <c r="N6" s="42" t="s">
        <v>3</v>
      </c>
      <c r="O6" s="42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</row>
    <row r="7" spans="1:38" s="17" customFormat="1" ht="50.1" customHeight="1" thickBot="1" x14ac:dyDescent="0.25">
      <c r="A7" s="3"/>
      <c r="B7" s="3"/>
      <c r="C7" s="3"/>
      <c r="D7" s="3"/>
      <c r="E7" s="3"/>
      <c r="F7" s="3"/>
      <c r="G7" s="22" t="s">
        <v>27</v>
      </c>
      <c r="H7" s="36"/>
      <c r="I7" s="24" t="s">
        <v>1</v>
      </c>
      <c r="J7" s="25"/>
      <c r="K7" s="25"/>
      <c r="L7" s="2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25"/>
      <c r="S7" s="25"/>
      <c r="T7" s="2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25"/>
      <c r="AF7" s="25"/>
      <c r="AG7" s="25"/>
      <c r="AH7" s="37" t="s">
        <v>7</v>
      </c>
    </row>
    <row r="8" spans="1:38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8" s="17" customFormat="1" ht="13.5" customHeight="1" x14ac:dyDescent="0.2">
      <c r="A9" s="3"/>
      <c r="B9" s="3"/>
      <c r="C9" s="3"/>
      <c r="D9" s="3"/>
      <c r="E9" s="3"/>
      <c r="F9" s="3"/>
      <c r="G9" s="31"/>
      <c r="H9" s="4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6"/>
    </row>
    <row r="10" spans="1:38" ht="35.1" customHeight="1" x14ac:dyDescent="0.2">
      <c r="G10" s="32" t="s">
        <v>13</v>
      </c>
      <c r="I10" s="28">
        <v>4221</v>
      </c>
      <c r="J10" s="7"/>
      <c r="K10" s="7"/>
      <c r="L10" s="7"/>
      <c r="M10" s="28">
        <v>3161</v>
      </c>
      <c r="N10" s="28">
        <v>36</v>
      </c>
      <c r="O10" s="28">
        <v>0</v>
      </c>
      <c r="P10" s="7">
        <v>0</v>
      </c>
      <c r="Q10" s="28">
        <f>SUM(M10:P10)</f>
        <v>3197</v>
      </c>
      <c r="R10" s="7"/>
      <c r="S10" s="7"/>
      <c r="T10" s="7"/>
      <c r="U10" s="28">
        <v>4</v>
      </c>
      <c r="V10" s="28">
        <v>0</v>
      </c>
      <c r="W10" s="28">
        <v>527</v>
      </c>
      <c r="X10" s="28">
        <v>186</v>
      </c>
      <c r="Y10" s="28">
        <v>0</v>
      </c>
      <c r="Z10" s="28">
        <v>53</v>
      </c>
      <c r="AA10" s="28">
        <v>2</v>
      </c>
      <c r="AB10" s="28">
        <v>1677</v>
      </c>
      <c r="AC10" s="7"/>
      <c r="AD10" s="28">
        <f>SUM(U10:AB10)</f>
        <v>2449</v>
      </c>
      <c r="AE10" s="7"/>
      <c r="AF10" s="7"/>
      <c r="AG10" s="7"/>
      <c r="AH10" s="28">
        <f>I10+Q10-AD10</f>
        <v>4969</v>
      </c>
      <c r="AJ10" s="27">
        <f>I10+M10+N10+O10-SUM(U10:AB10)-AH10</f>
        <v>0</v>
      </c>
      <c r="AK10" s="27">
        <f>SUM(U10:AC10)-AD10</f>
        <v>0</v>
      </c>
      <c r="AL10" s="27">
        <f>SUM(M10:O10)-Q10</f>
        <v>0</v>
      </c>
    </row>
    <row r="11" spans="1:38" ht="35.1" customHeight="1" x14ac:dyDescent="0.2">
      <c r="G11" s="31" t="s">
        <v>14</v>
      </c>
      <c r="I11" s="7">
        <v>4618</v>
      </c>
      <c r="J11" s="7"/>
      <c r="K11" s="7"/>
      <c r="L11" s="7"/>
      <c r="M11" s="7">
        <v>2792</v>
      </c>
      <c r="N11" s="7">
        <v>37</v>
      </c>
      <c r="O11" s="7">
        <v>0</v>
      </c>
      <c r="P11" s="7">
        <v>0</v>
      </c>
      <c r="Q11" s="7">
        <f t="shared" ref="Q11:Q12" si="0">SUM(M11:P11)</f>
        <v>2829</v>
      </c>
      <c r="R11" s="7"/>
      <c r="S11" s="7"/>
      <c r="T11" s="7"/>
      <c r="U11" s="7">
        <v>337</v>
      </c>
      <c r="V11" s="7">
        <v>136</v>
      </c>
      <c r="W11" s="7">
        <v>5</v>
      </c>
      <c r="X11" s="7">
        <v>41</v>
      </c>
      <c r="Y11" s="7">
        <v>13</v>
      </c>
      <c r="Z11" s="7">
        <v>342</v>
      </c>
      <c r="AA11" s="7">
        <v>5</v>
      </c>
      <c r="AB11" s="7">
        <v>1441</v>
      </c>
      <c r="AC11" s="7"/>
      <c r="AD11" s="7">
        <f t="shared" ref="AD11:AD12" si="1">SUM(U11:AB11)</f>
        <v>2320</v>
      </c>
      <c r="AE11" s="7"/>
      <c r="AF11" s="7"/>
      <c r="AG11" s="7"/>
      <c r="AH11" s="7">
        <f t="shared" ref="AH11:AH12" si="2">I11+Q11-AD11</f>
        <v>5127</v>
      </c>
      <c r="AJ11" s="27">
        <f t="shared" ref="AJ11" si="3">I11+M11+N11+O11-SUM(U11:AB11)-AH11</f>
        <v>0</v>
      </c>
      <c r="AK11" s="27">
        <f t="shared" ref="AK11:AK14" si="4">SUM(U11:AC11)-AD11</f>
        <v>0</v>
      </c>
      <c r="AL11" s="27">
        <f t="shared" ref="AL11:AL14" si="5">SUM(M11:O11)-Q11</f>
        <v>0</v>
      </c>
    </row>
    <row r="12" spans="1:38" ht="35.1" customHeight="1" x14ac:dyDescent="0.2">
      <c r="G12" s="32" t="s">
        <v>12</v>
      </c>
      <c r="I12" s="28">
        <v>5035</v>
      </c>
      <c r="J12" s="7"/>
      <c r="K12" s="7"/>
      <c r="L12" s="7"/>
      <c r="M12" s="28">
        <v>2999</v>
      </c>
      <c r="N12" s="28">
        <v>72</v>
      </c>
      <c r="O12" s="28">
        <v>1</v>
      </c>
      <c r="P12" s="7"/>
      <c r="Q12" s="28">
        <f t="shared" si="0"/>
        <v>3072</v>
      </c>
      <c r="R12" s="7"/>
      <c r="S12" s="7"/>
      <c r="T12" s="7"/>
      <c r="U12" s="28">
        <v>137</v>
      </c>
      <c r="V12" s="28">
        <v>144</v>
      </c>
      <c r="W12" s="28">
        <v>412</v>
      </c>
      <c r="X12" s="28">
        <v>129</v>
      </c>
      <c r="Y12" s="28">
        <v>0</v>
      </c>
      <c r="Z12" s="28">
        <v>488</v>
      </c>
      <c r="AA12" s="28">
        <v>36</v>
      </c>
      <c r="AB12" s="28">
        <v>720</v>
      </c>
      <c r="AC12" s="7"/>
      <c r="AD12" s="28">
        <f t="shared" si="1"/>
        <v>2066</v>
      </c>
      <c r="AE12" s="7"/>
      <c r="AF12" s="7"/>
      <c r="AG12" s="7"/>
      <c r="AH12" s="28">
        <f t="shared" si="2"/>
        <v>6041</v>
      </c>
      <c r="AJ12" s="27">
        <f>I12+M12+N12+O12-SUM(U12:AB12)-AH12</f>
        <v>0</v>
      </c>
      <c r="AK12" s="27">
        <f t="shared" si="4"/>
        <v>0</v>
      </c>
      <c r="AL12" s="27">
        <f t="shared" si="5"/>
        <v>0</v>
      </c>
    </row>
    <row r="13" spans="1:38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J13" s="27">
        <f t="shared" ref="AJ13:AJ14" si="6">I13+M13+N13+O13-SUM(U13:AB13)-AH13</f>
        <v>0</v>
      </c>
      <c r="AK13" s="27">
        <f t="shared" si="4"/>
        <v>0</v>
      </c>
      <c r="AL13" s="27">
        <f t="shared" si="5"/>
        <v>0</v>
      </c>
    </row>
    <row r="14" spans="1:38" ht="30" customHeight="1" x14ac:dyDescent="0.2">
      <c r="G14" s="29" t="s">
        <v>0</v>
      </c>
      <c r="H14" s="9"/>
      <c r="I14" s="30">
        <f>SUM(I10:I12)</f>
        <v>13874</v>
      </c>
      <c r="J14" s="13"/>
      <c r="K14" s="13"/>
      <c r="L14" s="13"/>
      <c r="M14" s="30">
        <f t="shared" ref="M14:Q14" si="7">SUM(M10:M12)</f>
        <v>8952</v>
      </c>
      <c r="N14" s="30">
        <f t="shared" si="7"/>
        <v>145</v>
      </c>
      <c r="O14" s="30">
        <f t="shared" si="7"/>
        <v>1</v>
      </c>
      <c r="P14" s="13"/>
      <c r="Q14" s="30">
        <f t="shared" si="7"/>
        <v>9098</v>
      </c>
      <c r="R14" s="13"/>
      <c r="S14" s="13"/>
      <c r="T14" s="13"/>
      <c r="U14" s="30">
        <f t="shared" ref="U14:AD14" si="8">SUM(U10:U12)</f>
        <v>478</v>
      </c>
      <c r="V14" s="30">
        <f t="shared" si="8"/>
        <v>280</v>
      </c>
      <c r="W14" s="30">
        <f t="shared" si="8"/>
        <v>944</v>
      </c>
      <c r="X14" s="30">
        <f t="shared" si="8"/>
        <v>356</v>
      </c>
      <c r="Y14" s="30">
        <f t="shared" si="8"/>
        <v>13</v>
      </c>
      <c r="Z14" s="30">
        <f t="shared" si="8"/>
        <v>883</v>
      </c>
      <c r="AA14" s="30">
        <f t="shared" si="8"/>
        <v>43</v>
      </c>
      <c r="AB14" s="30">
        <f t="shared" si="8"/>
        <v>3838</v>
      </c>
      <c r="AC14" s="13"/>
      <c r="AD14" s="30">
        <f t="shared" si="8"/>
        <v>6835</v>
      </c>
      <c r="AE14" s="13"/>
      <c r="AF14" s="13"/>
      <c r="AG14" s="13"/>
      <c r="AH14" s="30">
        <f>SUM(AH10:AH12)</f>
        <v>16137</v>
      </c>
      <c r="AJ14" s="27">
        <f t="shared" si="6"/>
        <v>0</v>
      </c>
      <c r="AK14" s="27">
        <f t="shared" si="4"/>
        <v>0</v>
      </c>
      <c r="AL14" s="27">
        <f t="shared" si="5"/>
        <v>0</v>
      </c>
    </row>
    <row r="15" spans="1:38" ht="13.5" customHeight="1" x14ac:dyDescent="0.2"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 spans="1:38" ht="13.5" customHeight="1" x14ac:dyDescent="0.2"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7:34" ht="13.5" customHeight="1" x14ac:dyDescent="0.2"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7:34" ht="13.5" customHeight="1" x14ac:dyDescent="0.2"/>
  </sheetData>
  <mergeCells count="5">
    <mergeCell ref="G2:AH2"/>
    <mergeCell ref="G3:AH3"/>
    <mergeCell ref="I5:AH5"/>
    <mergeCell ref="G15:AH17"/>
    <mergeCell ref="N6:O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tabSelected="1" view="pageBreakPreview" zoomScale="60" zoomScaleNormal="70" workbookViewId="0">
      <pane ySplit="3" topLeftCell="A4" activePane="bottomLeft" state="frozen"/>
      <selection activeCell="W35" sqref="W35"/>
      <selection pane="bottomLeft" activeCell="W35" sqref="W35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3" width="12.7109375" style="6" customWidth="1"/>
    <col min="14" max="14" width="19.85546875" style="6" customWidth="1"/>
    <col min="15" max="15" width="22.5703125" style="6" customWidth="1"/>
    <col min="16" max="16" width="1.7109375" style="6" customWidth="1"/>
    <col min="17" max="17" width="12.7109375" style="6" customWidth="1"/>
    <col min="18" max="20" width="1.7109375" style="6" customWidth="1"/>
    <col min="21" max="21" width="14.85546875" style="6" customWidth="1"/>
    <col min="22" max="22" width="12.42578125" style="6" customWidth="1"/>
    <col min="23" max="23" width="21.140625" style="6" customWidth="1"/>
    <col min="24" max="24" width="21.5703125" style="6" customWidth="1"/>
    <col min="25" max="25" width="18.28515625" style="6" customWidth="1"/>
    <col min="26" max="26" width="14.42578125" style="6" customWidth="1"/>
    <col min="27" max="27" width="19.42578125" style="6" customWidth="1"/>
    <col min="28" max="28" width="12.7109375" style="6" customWidth="1"/>
    <col min="29" max="29" width="1.7109375" style="6" customWidth="1"/>
    <col min="30" max="30" width="12.7109375" style="6" customWidth="1"/>
    <col min="31" max="33" width="1.7109375" style="6" customWidth="1"/>
    <col min="34" max="34" width="12.7109375" style="6" customWidth="1"/>
    <col min="35" max="16384" width="11.42578125" style="10"/>
  </cols>
  <sheetData>
    <row r="1" spans="1:38" s="17" customFormat="1" ht="15.75" thickBot="1" x14ac:dyDescent="0.25">
      <c r="A1" s="3"/>
      <c r="B1" s="3"/>
      <c r="C1" s="3"/>
      <c r="D1" s="3"/>
      <c r="E1" s="3"/>
      <c r="F1" s="3"/>
      <c r="G1" s="14"/>
      <c r="H1" s="15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</row>
    <row r="2" spans="1:38" s="17" customFormat="1" ht="54.95" customHeight="1" x14ac:dyDescent="0.2">
      <c r="A2" s="3"/>
      <c r="B2" s="3"/>
      <c r="C2" s="3"/>
      <c r="D2" s="3"/>
      <c r="E2" s="3"/>
      <c r="F2" s="3"/>
      <c r="G2" s="38" t="s">
        <v>15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8" s="17" customFormat="1" ht="39.950000000000003" customHeight="1" thickBot="1" x14ac:dyDescent="0.25">
      <c r="A3" s="3"/>
      <c r="B3" s="3"/>
      <c r="C3" s="3"/>
      <c r="D3" s="3"/>
      <c r="E3" s="3"/>
      <c r="F3" s="3"/>
      <c r="G3" s="39" t="s">
        <v>26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8" s="17" customFormat="1" ht="15" customHeight="1" x14ac:dyDescent="0.2">
      <c r="A4" s="3"/>
      <c r="B4" s="3"/>
      <c r="C4" s="3"/>
      <c r="D4" s="3"/>
      <c r="E4" s="3"/>
      <c r="F4" s="3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8" s="17" customFormat="1" ht="30" customHeight="1" x14ac:dyDescent="0.25">
      <c r="A5" s="3"/>
      <c r="B5" s="3"/>
      <c r="C5" s="3"/>
      <c r="D5" s="3"/>
      <c r="E5" s="3"/>
      <c r="F5" s="3"/>
      <c r="G5" s="20"/>
      <c r="H5" s="21"/>
      <c r="I5" s="40" t="s">
        <v>29</v>
      </c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s="17" customFormat="1" ht="30" customHeight="1" thickBot="1" x14ac:dyDescent="0.3">
      <c r="A6" s="3"/>
      <c r="B6" s="3"/>
      <c r="C6" s="3"/>
      <c r="D6" s="3"/>
      <c r="E6" s="3"/>
      <c r="F6" s="3"/>
      <c r="G6" s="20"/>
      <c r="H6" s="21"/>
      <c r="I6" s="33"/>
      <c r="J6" s="33"/>
      <c r="K6" s="33"/>
      <c r="L6" s="33"/>
      <c r="M6" s="33"/>
      <c r="N6" s="42" t="s">
        <v>3</v>
      </c>
      <c r="O6" s="42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8" s="17" customFormat="1" ht="50.1" customHeight="1" thickBot="1" x14ac:dyDescent="0.25">
      <c r="A7" s="3"/>
      <c r="B7" s="3"/>
      <c r="C7" s="3"/>
      <c r="D7" s="3"/>
      <c r="E7" s="3"/>
      <c r="F7" s="3"/>
      <c r="G7" s="22"/>
      <c r="H7" s="23"/>
      <c r="I7" s="24" t="s">
        <v>1</v>
      </c>
      <c r="J7" s="25"/>
      <c r="K7" s="25"/>
      <c r="L7" s="25"/>
      <c r="M7" s="24" t="s">
        <v>2</v>
      </c>
      <c r="N7" s="34" t="s">
        <v>23</v>
      </c>
      <c r="O7" s="34" t="s">
        <v>24</v>
      </c>
      <c r="P7" s="25"/>
      <c r="Q7" s="24" t="s">
        <v>4</v>
      </c>
      <c r="R7" s="25"/>
      <c r="S7" s="25"/>
      <c r="T7" s="25"/>
      <c r="U7" s="24" t="s">
        <v>16</v>
      </c>
      <c r="V7" s="24" t="s">
        <v>5</v>
      </c>
      <c r="W7" s="24" t="s">
        <v>17</v>
      </c>
      <c r="X7" s="24" t="s">
        <v>18</v>
      </c>
      <c r="Y7" s="24" t="s">
        <v>19</v>
      </c>
      <c r="Z7" s="24" t="s">
        <v>20</v>
      </c>
      <c r="AA7" s="24" t="s">
        <v>21</v>
      </c>
      <c r="AB7" s="24" t="s">
        <v>22</v>
      </c>
      <c r="AC7" s="25"/>
      <c r="AD7" s="24" t="s">
        <v>6</v>
      </c>
      <c r="AE7" s="25"/>
      <c r="AF7" s="25"/>
      <c r="AG7" s="25"/>
      <c r="AH7" s="37" t="s">
        <v>7</v>
      </c>
    </row>
    <row r="8" spans="1:38" s="17" customFormat="1" ht="20.100000000000001" customHeight="1" x14ac:dyDescent="0.2">
      <c r="A8" s="2"/>
      <c r="B8" s="2"/>
      <c r="C8" s="2"/>
      <c r="D8" s="2"/>
      <c r="E8" s="2"/>
      <c r="F8" s="2"/>
      <c r="G8" s="5"/>
      <c r="H8" s="2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8" ht="30" customHeight="1" x14ac:dyDescent="0.2">
      <c r="G9" s="31" t="s">
        <v>8</v>
      </c>
      <c r="I9" s="7">
        <v>11443</v>
      </c>
      <c r="J9" s="7"/>
      <c r="K9" s="7"/>
      <c r="L9" s="7"/>
      <c r="M9" s="7">
        <v>4435</v>
      </c>
      <c r="N9" s="7">
        <v>92</v>
      </c>
      <c r="O9" s="7">
        <v>0</v>
      </c>
      <c r="P9" s="7">
        <v>0</v>
      </c>
      <c r="Q9" s="7">
        <f t="shared" ref="Q9:Q12" si="0">SUM(M9:P9)</f>
        <v>4527</v>
      </c>
      <c r="R9" s="7"/>
      <c r="S9" s="7"/>
      <c r="T9" s="7"/>
      <c r="U9" s="7">
        <v>0</v>
      </c>
      <c r="V9" s="7">
        <v>9</v>
      </c>
      <c r="W9" s="7">
        <v>17</v>
      </c>
      <c r="X9" s="7">
        <v>163</v>
      </c>
      <c r="Y9" s="7">
        <v>0</v>
      </c>
      <c r="Z9" s="7">
        <v>856</v>
      </c>
      <c r="AA9" s="7">
        <v>43</v>
      </c>
      <c r="AB9" s="7">
        <v>2288</v>
      </c>
      <c r="AC9" s="7"/>
      <c r="AD9" s="7">
        <f>SUM(U9:AB9)</f>
        <v>3376</v>
      </c>
      <c r="AE9" s="7"/>
      <c r="AF9" s="7"/>
      <c r="AG9" s="7"/>
      <c r="AH9" s="7">
        <f>I9+Q9-AD9</f>
        <v>12594</v>
      </c>
      <c r="AJ9" s="27">
        <f>I9+M9+N9+O9-SUM(U9:AB9)-AH9</f>
        <v>0</v>
      </c>
      <c r="AK9" s="27">
        <f>SUM(U9:AC9)-AD9</f>
        <v>0</v>
      </c>
      <c r="AL9" s="27">
        <f>SUM(M9:O9)-Q9</f>
        <v>0</v>
      </c>
    </row>
    <row r="10" spans="1:38" ht="30" customHeight="1" x14ac:dyDescent="0.2">
      <c r="G10" s="32" t="s">
        <v>9</v>
      </c>
      <c r="I10" s="28">
        <v>425</v>
      </c>
      <c r="J10" s="7"/>
      <c r="K10" s="7"/>
      <c r="L10" s="7"/>
      <c r="M10" s="28">
        <v>659</v>
      </c>
      <c r="N10" s="28">
        <v>8</v>
      </c>
      <c r="O10" s="28">
        <v>0</v>
      </c>
      <c r="P10" s="7">
        <v>0</v>
      </c>
      <c r="Q10" s="7">
        <f t="shared" si="0"/>
        <v>667</v>
      </c>
      <c r="R10" s="7"/>
      <c r="S10" s="7"/>
      <c r="T10" s="7"/>
      <c r="U10" s="28">
        <v>23</v>
      </c>
      <c r="V10" s="28">
        <v>50</v>
      </c>
      <c r="W10" s="28">
        <v>81</v>
      </c>
      <c r="X10" s="28">
        <v>32</v>
      </c>
      <c r="Y10" s="28">
        <v>1</v>
      </c>
      <c r="Z10" s="28">
        <v>23</v>
      </c>
      <c r="AA10" s="28">
        <v>0</v>
      </c>
      <c r="AB10" s="28">
        <v>223</v>
      </c>
      <c r="AC10" s="7"/>
      <c r="AD10" s="28">
        <f t="shared" ref="AD10:AD12" si="1">SUM(U10:AB10)</f>
        <v>433</v>
      </c>
      <c r="AE10" s="7"/>
      <c r="AF10" s="7"/>
      <c r="AG10" s="7"/>
      <c r="AH10" s="28">
        <f t="shared" ref="AH10:AH12" si="2">I10+Q10-AD10</f>
        <v>659</v>
      </c>
      <c r="AJ10" s="27">
        <f t="shared" ref="AJ10:AJ14" si="3">I10+M10+N10+O10-SUM(U10:AB10)-AH10</f>
        <v>0</v>
      </c>
      <c r="AK10" s="27">
        <f t="shared" ref="AK10:AK14" si="4">SUM(U10:AC10)-AD10</f>
        <v>0</v>
      </c>
      <c r="AL10" s="27">
        <f t="shared" ref="AL10:AL14" si="5">SUM(M10:O10)-Q10</f>
        <v>0</v>
      </c>
    </row>
    <row r="11" spans="1:38" ht="30" customHeight="1" x14ac:dyDescent="0.2">
      <c r="G11" s="31" t="s">
        <v>10</v>
      </c>
      <c r="I11" s="7">
        <v>1969</v>
      </c>
      <c r="J11" s="7"/>
      <c r="K11" s="7"/>
      <c r="L11" s="7"/>
      <c r="M11" s="7">
        <v>3775</v>
      </c>
      <c r="N11" s="7">
        <v>44</v>
      </c>
      <c r="O11" s="7">
        <v>1</v>
      </c>
      <c r="P11" s="7">
        <v>0</v>
      </c>
      <c r="Q11" s="7">
        <f t="shared" si="0"/>
        <v>3820</v>
      </c>
      <c r="R11" s="7"/>
      <c r="S11" s="7"/>
      <c r="T11" s="7"/>
      <c r="U11" s="7">
        <v>455</v>
      </c>
      <c r="V11" s="7">
        <v>220</v>
      </c>
      <c r="W11" s="7">
        <v>835</v>
      </c>
      <c r="X11" s="7">
        <v>141</v>
      </c>
      <c r="Y11" s="7">
        <v>12</v>
      </c>
      <c r="Z11" s="7">
        <v>4</v>
      </c>
      <c r="AA11" s="7">
        <v>0</v>
      </c>
      <c r="AB11" s="7">
        <v>1301</v>
      </c>
      <c r="AC11" s="7"/>
      <c r="AD11" s="7">
        <f t="shared" si="1"/>
        <v>2968</v>
      </c>
      <c r="AE11" s="7"/>
      <c r="AF11" s="7"/>
      <c r="AG11" s="7"/>
      <c r="AH11" s="7">
        <f t="shared" si="2"/>
        <v>2821</v>
      </c>
      <c r="AJ11" s="27">
        <f t="shared" si="3"/>
        <v>0</v>
      </c>
      <c r="AK11" s="27">
        <f t="shared" si="4"/>
        <v>0</v>
      </c>
      <c r="AL11" s="27">
        <f t="shared" si="5"/>
        <v>0</v>
      </c>
    </row>
    <row r="12" spans="1:38" ht="30" customHeight="1" x14ac:dyDescent="0.2">
      <c r="G12" s="32" t="s">
        <v>11</v>
      </c>
      <c r="I12" s="28">
        <v>37</v>
      </c>
      <c r="J12" s="7"/>
      <c r="K12" s="7"/>
      <c r="L12" s="7"/>
      <c r="M12" s="28">
        <v>83</v>
      </c>
      <c r="N12" s="28">
        <v>1</v>
      </c>
      <c r="O12" s="28">
        <v>0</v>
      </c>
      <c r="P12" s="7">
        <v>0</v>
      </c>
      <c r="Q12" s="7">
        <f t="shared" si="0"/>
        <v>84</v>
      </c>
      <c r="R12" s="7"/>
      <c r="S12" s="7"/>
      <c r="T12" s="7"/>
      <c r="U12" s="28">
        <v>0</v>
      </c>
      <c r="V12" s="28">
        <v>1</v>
      </c>
      <c r="W12" s="28">
        <v>11</v>
      </c>
      <c r="X12" s="28">
        <v>20</v>
      </c>
      <c r="Y12" s="28">
        <v>0</v>
      </c>
      <c r="Z12" s="28">
        <v>0</v>
      </c>
      <c r="AA12" s="28">
        <v>0</v>
      </c>
      <c r="AB12" s="28">
        <v>26</v>
      </c>
      <c r="AC12" s="7"/>
      <c r="AD12" s="28">
        <f t="shared" si="1"/>
        <v>58</v>
      </c>
      <c r="AE12" s="7"/>
      <c r="AF12" s="7"/>
      <c r="AG12" s="7"/>
      <c r="AH12" s="28">
        <f t="shared" si="2"/>
        <v>63</v>
      </c>
      <c r="AJ12" s="27">
        <f t="shared" si="3"/>
        <v>0</v>
      </c>
      <c r="AK12" s="27">
        <f t="shared" si="4"/>
        <v>0</v>
      </c>
      <c r="AL12" s="27">
        <f t="shared" si="5"/>
        <v>0</v>
      </c>
    </row>
    <row r="13" spans="1:38" ht="20.100000000000001" customHeight="1" x14ac:dyDescent="0.2"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J13" s="27">
        <f t="shared" si="3"/>
        <v>0</v>
      </c>
      <c r="AK13" s="27">
        <f t="shared" si="4"/>
        <v>0</v>
      </c>
      <c r="AL13" s="27">
        <f t="shared" si="5"/>
        <v>0</v>
      </c>
    </row>
    <row r="14" spans="1:38" s="9" customFormat="1" ht="30" customHeight="1" x14ac:dyDescent="0.2">
      <c r="A14" s="11"/>
      <c r="B14" s="11"/>
      <c r="C14" s="11"/>
      <c r="D14" s="11"/>
      <c r="E14" s="11"/>
      <c r="F14" s="12"/>
      <c r="G14" s="29" t="s">
        <v>0</v>
      </c>
      <c r="I14" s="30">
        <f>I9+I10+I11+I12</f>
        <v>13874</v>
      </c>
      <c r="J14" s="13"/>
      <c r="K14" s="13"/>
      <c r="L14" s="13"/>
      <c r="M14" s="30">
        <f t="shared" ref="M14:O14" si="6">M9+M10+M11+M12</f>
        <v>8952</v>
      </c>
      <c r="N14" s="30">
        <f t="shared" si="6"/>
        <v>145</v>
      </c>
      <c r="O14" s="30">
        <f t="shared" si="6"/>
        <v>1</v>
      </c>
      <c r="P14" s="7"/>
      <c r="Q14" s="30">
        <f>Q9+Q10+Q11+Q12</f>
        <v>9098</v>
      </c>
      <c r="R14" s="13"/>
      <c r="S14" s="13"/>
      <c r="T14" s="13"/>
      <c r="U14" s="30">
        <f t="shared" ref="U14:AB14" si="7">U9+U10+U11+U12</f>
        <v>478</v>
      </c>
      <c r="V14" s="30">
        <f t="shared" si="7"/>
        <v>280</v>
      </c>
      <c r="W14" s="30">
        <f t="shared" si="7"/>
        <v>944</v>
      </c>
      <c r="X14" s="30">
        <f t="shared" si="7"/>
        <v>356</v>
      </c>
      <c r="Y14" s="30">
        <f t="shared" si="7"/>
        <v>13</v>
      </c>
      <c r="Z14" s="30">
        <f t="shared" si="7"/>
        <v>883</v>
      </c>
      <c r="AA14" s="30">
        <f t="shared" si="7"/>
        <v>43</v>
      </c>
      <c r="AB14" s="30">
        <f t="shared" si="7"/>
        <v>3838</v>
      </c>
      <c r="AC14" s="13"/>
      <c r="AD14" s="30">
        <f>AD9+AD10+AD11+AD12</f>
        <v>6835</v>
      </c>
      <c r="AE14" s="13"/>
      <c r="AF14" s="13"/>
      <c r="AG14" s="13"/>
      <c r="AH14" s="30">
        <f>AH9+AH10+AH11+AH12</f>
        <v>16137</v>
      </c>
      <c r="AJ14" s="27">
        <f t="shared" si="3"/>
        <v>0</v>
      </c>
      <c r="AK14" s="27">
        <f t="shared" si="4"/>
        <v>0</v>
      </c>
      <c r="AL14" s="27">
        <f t="shared" si="5"/>
        <v>0</v>
      </c>
    </row>
    <row r="15" spans="1:38" s="1" customFormat="1" ht="20.100000000000001" customHeight="1" x14ac:dyDescent="0.2">
      <c r="A15" s="2"/>
      <c r="B15" s="2"/>
      <c r="C15" s="2"/>
      <c r="D15" s="2"/>
      <c r="E15" s="2"/>
      <c r="F15" s="3"/>
      <c r="G15" s="5"/>
      <c r="H15" s="5"/>
      <c r="I15" s="8"/>
      <c r="J15" s="8"/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8" ht="13.5" customHeight="1" x14ac:dyDescent="0.2"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</row>
    <row r="17" spans="7:34" ht="13.5" customHeight="1" x14ac:dyDescent="0.2"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</row>
    <row r="18" spans="7:34" ht="13.5" customHeight="1" x14ac:dyDescent="0.2"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</row>
    <row r="19" spans="7:34" ht="13.5" customHeight="1" x14ac:dyDescent="0.2"/>
  </sheetData>
  <mergeCells count="5">
    <mergeCell ref="G2:AH2"/>
    <mergeCell ref="G3:AH3"/>
    <mergeCell ref="I5:AH5"/>
    <mergeCell ref="G16:AH18"/>
    <mergeCell ref="N6:O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51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SIPE</vt:lpstr>
      <vt:lpstr>SM</vt:lpstr>
      <vt:lpstr>SD</vt:lpstr>
      <vt:lpstr>SE</vt:lpstr>
      <vt:lpstr>JD_TOTAL_</vt:lpstr>
      <vt:lpstr>JD_TOTAL_TIPO</vt:lpstr>
      <vt:lpstr>JD_TOTAL_!Área_de_impresión</vt:lpstr>
      <vt:lpstr>JD_TOTAL_TIPO!Área_de_impresión</vt:lpstr>
      <vt:lpstr>SD!Área_de_impresión</vt:lpstr>
      <vt:lpstr>SE!Área_de_impresión</vt:lpstr>
      <vt:lpstr>SIPE!Área_de_impresión</vt:lpstr>
      <vt:lpstr>SM!Área_de_impresión</vt:lpstr>
      <vt:lpstr>JD_TOTAL_!Print_Area</vt:lpstr>
      <vt:lpstr>JD_TOTAL_TIPO!Print_Area</vt:lpstr>
      <vt:lpstr>SD!Print_Area</vt:lpstr>
      <vt:lpstr>SE!Print_Area</vt:lpstr>
      <vt:lpstr>SIPE!Print_Area</vt:lpstr>
      <vt:lpstr>SM!Print_Area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Miguel Almanza Nieto</cp:lastModifiedBy>
  <cp:lastPrinted>2016-11-21T19:41:15Z</cp:lastPrinted>
  <dcterms:created xsi:type="dcterms:W3CDTF">2004-11-25T00:45:26Z</dcterms:created>
  <dcterms:modified xsi:type="dcterms:W3CDTF">2016-11-21T19:47:01Z</dcterms:modified>
</cp:coreProperties>
</file>